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/Dropbox/CAA Dropbox/Committee - Policy/ARPA/"/>
    </mc:Choice>
  </mc:AlternateContent>
  <xr:revisionPtr revIDLastSave="0" documentId="8_{2F098F47-4BE4-BB48-8713-90CAA81CFC0D}" xr6:coauthVersionLast="46" xr6:coauthVersionMax="46" xr10:uidLastSave="{00000000-0000-0000-0000-000000000000}"/>
  <bookViews>
    <workbookView xWindow="0" yWindow="500" windowWidth="28820" windowHeight="13720" activeTab="1" xr2:uid="{4F604CD2-D520-46B1-BB31-FAC07A917814}"/>
  </bookViews>
  <sheets>
    <sheet name="Entitlement Cities" sheetId="1" r:id="rId1"/>
    <sheet name="Non-Entitlement " sheetId="2" r:id="rId2"/>
    <sheet name="County" sheetId="3" r:id="rId3"/>
    <sheet name="Education Alloca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I3" i="2" s="1"/>
  <c r="H4" i="2"/>
  <c r="I4" i="2" s="1"/>
  <c r="H7" i="2"/>
  <c r="I7" i="2" s="1"/>
  <c r="H8" i="2"/>
  <c r="I8" i="2" s="1"/>
  <c r="H11" i="2"/>
  <c r="I11" i="2" s="1"/>
  <c r="H12" i="2"/>
  <c r="I12" i="2" s="1"/>
  <c r="H15" i="2"/>
  <c r="I15" i="2" s="1"/>
  <c r="H16" i="2"/>
  <c r="I16" i="2" s="1"/>
  <c r="H19" i="2"/>
  <c r="I19" i="2" s="1"/>
  <c r="H20" i="2"/>
  <c r="I20" i="2" s="1"/>
  <c r="H23" i="2"/>
  <c r="I23" i="2" s="1"/>
  <c r="H24" i="2"/>
  <c r="I24" i="2" s="1"/>
  <c r="H27" i="2"/>
  <c r="I27" i="2" s="1"/>
  <c r="H28" i="2"/>
  <c r="I28" i="2" s="1"/>
  <c r="H31" i="2"/>
  <c r="I31" i="2" s="1"/>
  <c r="H32" i="2"/>
  <c r="I32" i="2" s="1"/>
  <c r="H35" i="2"/>
  <c r="I35" i="2" s="1"/>
  <c r="H36" i="2"/>
  <c r="I36" i="2" s="1"/>
  <c r="H39" i="2"/>
  <c r="I39" i="2" s="1"/>
  <c r="H40" i="2"/>
  <c r="I40" i="2" s="1"/>
  <c r="H43" i="2"/>
  <c r="I43" i="2" s="1"/>
  <c r="H44" i="2"/>
  <c r="I44" i="2" s="1"/>
  <c r="H47" i="2"/>
  <c r="I47" i="2" s="1"/>
  <c r="H48" i="2"/>
  <c r="I48" i="2" s="1"/>
  <c r="H51" i="2"/>
  <c r="I51" i="2" s="1"/>
  <c r="H52" i="2"/>
  <c r="I52" i="2" s="1"/>
  <c r="H55" i="2"/>
  <c r="I55" i="2" s="1"/>
  <c r="H56" i="2"/>
  <c r="I56" i="2" s="1"/>
  <c r="H59" i="2"/>
  <c r="I59" i="2" s="1"/>
  <c r="H60" i="2"/>
  <c r="I60" i="2" s="1"/>
  <c r="H63" i="2"/>
  <c r="I63" i="2" s="1"/>
  <c r="H64" i="2"/>
  <c r="I64" i="2" s="1"/>
  <c r="H67" i="2"/>
  <c r="I67" i="2" s="1"/>
  <c r="H68" i="2"/>
  <c r="I68" i="2" s="1"/>
  <c r="H71" i="2"/>
  <c r="I71" i="2" s="1"/>
  <c r="H72" i="2"/>
  <c r="I72" i="2" s="1"/>
  <c r="H75" i="2"/>
  <c r="I75" i="2" s="1"/>
  <c r="H76" i="2"/>
  <c r="I76" i="2" s="1"/>
  <c r="H79" i="2"/>
  <c r="I79" i="2" s="1"/>
  <c r="H80" i="2"/>
  <c r="I80" i="2" s="1"/>
  <c r="H83" i="2"/>
  <c r="I83" i="2" s="1"/>
  <c r="H84" i="2"/>
  <c r="I84" i="2" s="1"/>
  <c r="H87" i="2"/>
  <c r="I87" i="2" s="1"/>
  <c r="H88" i="2"/>
  <c r="I88" i="2" s="1"/>
  <c r="H91" i="2"/>
  <c r="I91" i="2" s="1"/>
  <c r="H92" i="2"/>
  <c r="I92" i="2" s="1"/>
  <c r="H95" i="2"/>
  <c r="I95" i="2" s="1"/>
  <c r="H96" i="2"/>
  <c r="I96" i="2" s="1"/>
  <c r="H99" i="2"/>
  <c r="I99" i="2" s="1"/>
  <c r="H100" i="2"/>
  <c r="I100" i="2" s="1"/>
  <c r="H103" i="2"/>
  <c r="I103" i="2" s="1"/>
  <c r="H104" i="2"/>
  <c r="I104" i="2" s="1"/>
  <c r="H107" i="2"/>
  <c r="I107" i="2" s="1"/>
  <c r="H108" i="2"/>
  <c r="I108" i="2" s="1"/>
  <c r="H111" i="2"/>
  <c r="I111" i="2" s="1"/>
  <c r="H112" i="2"/>
  <c r="I112" i="2" s="1"/>
  <c r="H115" i="2"/>
  <c r="I115" i="2" s="1"/>
  <c r="H116" i="2"/>
  <c r="I116" i="2" s="1"/>
  <c r="H119" i="2"/>
  <c r="I119" i="2" s="1"/>
  <c r="H120" i="2"/>
  <c r="I120" i="2" s="1"/>
  <c r="H123" i="2"/>
  <c r="I123" i="2" s="1"/>
  <c r="H124" i="2"/>
  <c r="I124" i="2" s="1"/>
  <c r="H127" i="2"/>
  <c r="I127" i="2" s="1"/>
  <c r="H128" i="2"/>
  <c r="I128" i="2" s="1"/>
  <c r="H131" i="2"/>
  <c r="I131" i="2" s="1"/>
  <c r="H132" i="2"/>
  <c r="I132" i="2" s="1"/>
  <c r="H135" i="2"/>
  <c r="I135" i="2" s="1"/>
  <c r="H136" i="2"/>
  <c r="I136" i="2" s="1"/>
  <c r="H139" i="2"/>
  <c r="I139" i="2" s="1"/>
  <c r="H140" i="2"/>
  <c r="I140" i="2" s="1"/>
  <c r="H143" i="2"/>
  <c r="I143" i="2" s="1"/>
  <c r="H144" i="2"/>
  <c r="I144" i="2" s="1"/>
  <c r="H147" i="2"/>
  <c r="I147" i="2" s="1"/>
  <c r="H148" i="2"/>
  <c r="I148" i="2" s="1"/>
  <c r="F3" i="2"/>
  <c r="F4" i="2"/>
  <c r="F5" i="2"/>
  <c r="H5" i="2" s="1"/>
  <c r="I5" i="2" s="1"/>
  <c r="F6" i="2"/>
  <c r="H6" i="2" s="1"/>
  <c r="I6" i="2" s="1"/>
  <c r="F7" i="2"/>
  <c r="F8" i="2"/>
  <c r="F9" i="2"/>
  <c r="H9" i="2" s="1"/>
  <c r="I9" i="2" s="1"/>
  <c r="F10" i="2"/>
  <c r="H10" i="2" s="1"/>
  <c r="I10" i="2" s="1"/>
  <c r="F11" i="2"/>
  <c r="F12" i="2"/>
  <c r="F13" i="2"/>
  <c r="H13" i="2" s="1"/>
  <c r="I13" i="2" s="1"/>
  <c r="F14" i="2"/>
  <c r="H14" i="2" s="1"/>
  <c r="I14" i="2" s="1"/>
  <c r="F15" i="2"/>
  <c r="F16" i="2"/>
  <c r="F17" i="2"/>
  <c r="H17" i="2" s="1"/>
  <c r="I17" i="2" s="1"/>
  <c r="F18" i="2"/>
  <c r="H18" i="2" s="1"/>
  <c r="I18" i="2" s="1"/>
  <c r="F19" i="2"/>
  <c r="F20" i="2"/>
  <c r="F21" i="2"/>
  <c r="H21" i="2" s="1"/>
  <c r="I21" i="2" s="1"/>
  <c r="F22" i="2"/>
  <c r="H22" i="2" s="1"/>
  <c r="I22" i="2" s="1"/>
  <c r="F23" i="2"/>
  <c r="F24" i="2"/>
  <c r="F25" i="2"/>
  <c r="H25" i="2" s="1"/>
  <c r="I25" i="2" s="1"/>
  <c r="F26" i="2"/>
  <c r="H26" i="2" s="1"/>
  <c r="I26" i="2" s="1"/>
  <c r="F27" i="2"/>
  <c r="F28" i="2"/>
  <c r="F29" i="2"/>
  <c r="H29" i="2" s="1"/>
  <c r="I29" i="2" s="1"/>
  <c r="F30" i="2"/>
  <c r="H30" i="2" s="1"/>
  <c r="I30" i="2" s="1"/>
  <c r="F31" i="2"/>
  <c r="F32" i="2"/>
  <c r="F33" i="2"/>
  <c r="H33" i="2" s="1"/>
  <c r="I33" i="2" s="1"/>
  <c r="F34" i="2"/>
  <c r="H34" i="2" s="1"/>
  <c r="I34" i="2" s="1"/>
  <c r="F35" i="2"/>
  <c r="F36" i="2"/>
  <c r="F37" i="2"/>
  <c r="H37" i="2" s="1"/>
  <c r="I37" i="2" s="1"/>
  <c r="F38" i="2"/>
  <c r="H38" i="2" s="1"/>
  <c r="I38" i="2" s="1"/>
  <c r="F39" i="2"/>
  <c r="F40" i="2"/>
  <c r="F41" i="2"/>
  <c r="H41" i="2" s="1"/>
  <c r="I41" i="2" s="1"/>
  <c r="F42" i="2"/>
  <c r="H42" i="2" s="1"/>
  <c r="I42" i="2" s="1"/>
  <c r="F43" i="2"/>
  <c r="F44" i="2"/>
  <c r="F45" i="2"/>
  <c r="H45" i="2" s="1"/>
  <c r="I45" i="2" s="1"/>
  <c r="F46" i="2"/>
  <c r="H46" i="2" s="1"/>
  <c r="I46" i="2" s="1"/>
  <c r="F47" i="2"/>
  <c r="F48" i="2"/>
  <c r="F49" i="2"/>
  <c r="H49" i="2" s="1"/>
  <c r="I49" i="2" s="1"/>
  <c r="F50" i="2"/>
  <c r="H50" i="2" s="1"/>
  <c r="I50" i="2" s="1"/>
  <c r="F51" i="2"/>
  <c r="F52" i="2"/>
  <c r="F53" i="2"/>
  <c r="H53" i="2" s="1"/>
  <c r="I53" i="2" s="1"/>
  <c r="F54" i="2"/>
  <c r="H54" i="2" s="1"/>
  <c r="I54" i="2" s="1"/>
  <c r="F55" i="2"/>
  <c r="F56" i="2"/>
  <c r="F57" i="2"/>
  <c r="H57" i="2" s="1"/>
  <c r="I57" i="2" s="1"/>
  <c r="F58" i="2"/>
  <c r="H58" i="2" s="1"/>
  <c r="I58" i="2" s="1"/>
  <c r="F59" i="2"/>
  <c r="F60" i="2"/>
  <c r="F61" i="2"/>
  <c r="H61" i="2" s="1"/>
  <c r="I61" i="2" s="1"/>
  <c r="F62" i="2"/>
  <c r="H62" i="2" s="1"/>
  <c r="I62" i="2" s="1"/>
  <c r="F63" i="2"/>
  <c r="F64" i="2"/>
  <c r="F65" i="2"/>
  <c r="H65" i="2" s="1"/>
  <c r="I65" i="2" s="1"/>
  <c r="F66" i="2"/>
  <c r="H66" i="2" s="1"/>
  <c r="I66" i="2" s="1"/>
  <c r="F67" i="2"/>
  <c r="F68" i="2"/>
  <c r="F69" i="2"/>
  <c r="H69" i="2" s="1"/>
  <c r="I69" i="2" s="1"/>
  <c r="F70" i="2"/>
  <c r="H70" i="2" s="1"/>
  <c r="I70" i="2" s="1"/>
  <c r="F71" i="2"/>
  <c r="F72" i="2"/>
  <c r="F73" i="2"/>
  <c r="H73" i="2" s="1"/>
  <c r="I73" i="2" s="1"/>
  <c r="F74" i="2"/>
  <c r="H74" i="2" s="1"/>
  <c r="I74" i="2" s="1"/>
  <c r="F75" i="2"/>
  <c r="F76" i="2"/>
  <c r="F77" i="2"/>
  <c r="H77" i="2" s="1"/>
  <c r="I77" i="2" s="1"/>
  <c r="F78" i="2"/>
  <c r="H78" i="2" s="1"/>
  <c r="I78" i="2" s="1"/>
  <c r="F79" i="2"/>
  <c r="F80" i="2"/>
  <c r="F81" i="2"/>
  <c r="H81" i="2" s="1"/>
  <c r="I81" i="2" s="1"/>
  <c r="F82" i="2"/>
  <c r="H82" i="2" s="1"/>
  <c r="I82" i="2" s="1"/>
  <c r="F83" i="2"/>
  <c r="F84" i="2"/>
  <c r="F85" i="2"/>
  <c r="H85" i="2" s="1"/>
  <c r="I85" i="2" s="1"/>
  <c r="F86" i="2"/>
  <c r="H86" i="2" s="1"/>
  <c r="I86" i="2" s="1"/>
  <c r="F87" i="2"/>
  <c r="F88" i="2"/>
  <c r="F89" i="2"/>
  <c r="H89" i="2" s="1"/>
  <c r="I89" i="2" s="1"/>
  <c r="F90" i="2"/>
  <c r="H90" i="2" s="1"/>
  <c r="I90" i="2" s="1"/>
  <c r="F91" i="2"/>
  <c r="F92" i="2"/>
  <c r="F93" i="2"/>
  <c r="H93" i="2" s="1"/>
  <c r="I93" i="2" s="1"/>
  <c r="F94" i="2"/>
  <c r="H94" i="2" s="1"/>
  <c r="I94" i="2" s="1"/>
  <c r="F95" i="2"/>
  <c r="F96" i="2"/>
  <c r="F97" i="2"/>
  <c r="H97" i="2" s="1"/>
  <c r="I97" i="2" s="1"/>
  <c r="F98" i="2"/>
  <c r="H98" i="2" s="1"/>
  <c r="I98" i="2" s="1"/>
  <c r="F99" i="2"/>
  <c r="F100" i="2"/>
  <c r="F101" i="2"/>
  <c r="H101" i="2" s="1"/>
  <c r="I101" i="2" s="1"/>
  <c r="F102" i="2"/>
  <c r="H102" i="2" s="1"/>
  <c r="I102" i="2" s="1"/>
  <c r="F103" i="2"/>
  <c r="F104" i="2"/>
  <c r="F105" i="2"/>
  <c r="H105" i="2" s="1"/>
  <c r="I105" i="2" s="1"/>
  <c r="F106" i="2"/>
  <c r="H106" i="2" s="1"/>
  <c r="I106" i="2" s="1"/>
  <c r="F107" i="2"/>
  <c r="F108" i="2"/>
  <c r="F109" i="2"/>
  <c r="H109" i="2" s="1"/>
  <c r="I109" i="2" s="1"/>
  <c r="F110" i="2"/>
  <c r="H110" i="2" s="1"/>
  <c r="I110" i="2" s="1"/>
  <c r="F111" i="2"/>
  <c r="F112" i="2"/>
  <c r="F113" i="2"/>
  <c r="H113" i="2" s="1"/>
  <c r="I113" i="2" s="1"/>
  <c r="F114" i="2"/>
  <c r="H114" i="2" s="1"/>
  <c r="I114" i="2" s="1"/>
  <c r="F115" i="2"/>
  <c r="F116" i="2"/>
  <c r="F117" i="2"/>
  <c r="H117" i="2" s="1"/>
  <c r="I117" i="2" s="1"/>
  <c r="F118" i="2"/>
  <c r="H118" i="2" s="1"/>
  <c r="I118" i="2" s="1"/>
  <c r="F119" i="2"/>
  <c r="F120" i="2"/>
  <c r="F121" i="2"/>
  <c r="H121" i="2" s="1"/>
  <c r="I121" i="2" s="1"/>
  <c r="F122" i="2"/>
  <c r="H122" i="2" s="1"/>
  <c r="I122" i="2" s="1"/>
  <c r="F123" i="2"/>
  <c r="F124" i="2"/>
  <c r="F125" i="2"/>
  <c r="H125" i="2" s="1"/>
  <c r="I125" i="2" s="1"/>
  <c r="F126" i="2"/>
  <c r="H126" i="2" s="1"/>
  <c r="I126" i="2" s="1"/>
  <c r="F127" i="2"/>
  <c r="F128" i="2"/>
  <c r="F129" i="2"/>
  <c r="H129" i="2" s="1"/>
  <c r="I129" i="2" s="1"/>
  <c r="F130" i="2"/>
  <c r="H130" i="2" s="1"/>
  <c r="I130" i="2" s="1"/>
  <c r="F131" i="2"/>
  <c r="F132" i="2"/>
  <c r="F133" i="2"/>
  <c r="H133" i="2" s="1"/>
  <c r="I133" i="2" s="1"/>
  <c r="F134" i="2"/>
  <c r="H134" i="2" s="1"/>
  <c r="I134" i="2" s="1"/>
  <c r="F135" i="2"/>
  <c r="F136" i="2"/>
  <c r="F137" i="2"/>
  <c r="H137" i="2" s="1"/>
  <c r="I137" i="2" s="1"/>
  <c r="F138" i="2"/>
  <c r="H138" i="2" s="1"/>
  <c r="I138" i="2" s="1"/>
  <c r="F139" i="2"/>
  <c r="F140" i="2"/>
  <c r="F141" i="2"/>
  <c r="H141" i="2" s="1"/>
  <c r="I141" i="2" s="1"/>
  <c r="F142" i="2"/>
  <c r="H142" i="2" s="1"/>
  <c r="I142" i="2" s="1"/>
  <c r="F143" i="2"/>
  <c r="F144" i="2"/>
  <c r="F145" i="2"/>
  <c r="H145" i="2" s="1"/>
  <c r="I145" i="2" s="1"/>
  <c r="F146" i="2"/>
  <c r="H146" i="2" s="1"/>
  <c r="I146" i="2" s="1"/>
  <c r="F147" i="2"/>
  <c r="F148" i="2"/>
  <c r="F2" i="2"/>
  <c r="H2" i="2" s="1"/>
  <c r="I2" i="2" s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B24" i="1" l="1"/>
  <c r="C149" i="2"/>
  <c r="B10" i="3"/>
  <c r="B168" i="4"/>
</calcChain>
</file>

<file path=xl/sharedStrings.xml><?xml version="1.0" encoding="utf-8"?>
<sst xmlns="http://schemas.openxmlformats.org/spreadsheetml/2006/main" count="514" uniqueCount="361">
  <si>
    <t>Bridgeport</t>
  </si>
  <si>
    <t>Bristol</t>
  </si>
  <si>
    <t>Danbury</t>
  </si>
  <si>
    <t>East Hartford</t>
  </si>
  <si>
    <t>Fairfield</t>
  </si>
  <si>
    <t>Greenwich</t>
  </si>
  <si>
    <t>Hamden</t>
  </si>
  <si>
    <t>Hartford</t>
  </si>
  <si>
    <t>Manchester</t>
  </si>
  <si>
    <t>Meriden</t>
  </si>
  <si>
    <t>Middletown</t>
  </si>
  <si>
    <t>Milford</t>
  </si>
  <si>
    <t>New Britain</t>
  </si>
  <si>
    <t>New Haven</t>
  </si>
  <si>
    <t>New London</t>
  </si>
  <si>
    <t>Norwalk</t>
  </si>
  <si>
    <t>Norwich</t>
  </si>
  <si>
    <t>Stamford</t>
  </si>
  <si>
    <t>Stratford</t>
  </si>
  <si>
    <t>Waterbury</t>
  </si>
  <si>
    <t>West Hartford</t>
  </si>
  <si>
    <t>West Haven</t>
  </si>
  <si>
    <t>Name</t>
  </si>
  <si>
    <t>Allocation</t>
  </si>
  <si>
    <t>Andover town</t>
  </si>
  <si>
    <t>Tolland County</t>
  </si>
  <si>
    <t>Ansonia town</t>
  </si>
  <si>
    <t>New Haven County</t>
  </si>
  <si>
    <t>Ashford town</t>
  </si>
  <si>
    <t>Windham County</t>
  </si>
  <si>
    <t>Avon town</t>
  </si>
  <si>
    <t>Hartford County</t>
  </si>
  <si>
    <t>Barkhamsted town</t>
  </si>
  <si>
    <t>Litchfield County</t>
  </si>
  <si>
    <t>Beacon Falls town</t>
  </si>
  <si>
    <t>Berlin town</t>
  </si>
  <si>
    <t>Bethany town</t>
  </si>
  <si>
    <t>Bethel town</t>
  </si>
  <si>
    <t>Fairfield County</t>
  </si>
  <si>
    <t>Bethlehem town</t>
  </si>
  <si>
    <t>Bloomfield town</t>
  </si>
  <si>
    <t>Bolton town</t>
  </si>
  <si>
    <t>Bozrah town</t>
  </si>
  <si>
    <t>New London County</t>
  </si>
  <si>
    <t>Branford town</t>
  </si>
  <si>
    <t>Bridgewater town</t>
  </si>
  <si>
    <t>Brookfield town</t>
  </si>
  <si>
    <t>Brooklyn town</t>
  </si>
  <si>
    <t>Burlington town</t>
  </si>
  <si>
    <t>Canaan town</t>
  </si>
  <si>
    <t>Canterbury town</t>
  </si>
  <si>
    <t>Canton town</t>
  </si>
  <si>
    <t>Chaplin town</t>
  </si>
  <si>
    <t>Cheshire town</t>
  </si>
  <si>
    <t>Chester town</t>
  </si>
  <si>
    <t>Middlesex County</t>
  </si>
  <si>
    <t>Clinton town</t>
  </si>
  <si>
    <t>Colchester town</t>
  </si>
  <si>
    <t>Colebrook town</t>
  </si>
  <si>
    <t>Columbia town</t>
  </si>
  <si>
    <t>Cornwall town</t>
  </si>
  <si>
    <t>Coventry town</t>
  </si>
  <si>
    <t>Cromwell town</t>
  </si>
  <si>
    <t>Darien town</t>
  </si>
  <si>
    <t>Deep River town</t>
  </si>
  <si>
    <t>Derby town</t>
  </si>
  <si>
    <t>Durham town</t>
  </si>
  <si>
    <t>East Granby town</t>
  </si>
  <si>
    <t>East Haddam town</t>
  </si>
  <si>
    <t>East Hampton town</t>
  </si>
  <si>
    <t>East Haven town</t>
  </si>
  <si>
    <t>East Lyme town</t>
  </si>
  <si>
    <t>East Windsor town</t>
  </si>
  <si>
    <t>Eastford town</t>
  </si>
  <si>
    <t>Easton town</t>
  </si>
  <si>
    <t>Ellington town</t>
  </si>
  <si>
    <t>Enfield town</t>
  </si>
  <si>
    <t>Essex town</t>
  </si>
  <si>
    <t>Farmington town</t>
  </si>
  <si>
    <t>Franklin town</t>
  </si>
  <si>
    <t>Glastonbury town</t>
  </si>
  <si>
    <t>Goshen town</t>
  </si>
  <si>
    <t>Granby town</t>
  </si>
  <si>
    <t>Griswold town</t>
  </si>
  <si>
    <t>Groton town</t>
  </si>
  <si>
    <t>Guilford town</t>
  </si>
  <si>
    <t>Haddam town</t>
  </si>
  <si>
    <t>Hampton town</t>
  </si>
  <si>
    <t>Hartland town</t>
  </si>
  <si>
    <t>Harwinton town</t>
  </si>
  <si>
    <t>Hebron town</t>
  </si>
  <si>
    <t>Kent town</t>
  </si>
  <si>
    <t>Killingly town</t>
  </si>
  <si>
    <t>Killingworth town</t>
  </si>
  <si>
    <t>Lebanon town</t>
  </si>
  <si>
    <t>Ledyard town</t>
  </si>
  <si>
    <t>Lisbon town</t>
  </si>
  <si>
    <t>Litchfield town</t>
  </si>
  <si>
    <t>Lyme town</t>
  </si>
  <si>
    <t>Madison town</t>
  </si>
  <si>
    <t>Mansfield town</t>
  </si>
  <si>
    <t>Marlborough town</t>
  </si>
  <si>
    <t>Middlebury town</t>
  </si>
  <si>
    <t>Middlefield town</t>
  </si>
  <si>
    <t>Monroe town</t>
  </si>
  <si>
    <t>Montville town</t>
  </si>
  <si>
    <t>Morris town</t>
  </si>
  <si>
    <t>Naugatuck town</t>
  </si>
  <si>
    <t>New Canaan town</t>
  </si>
  <si>
    <t>New Fairfield town</t>
  </si>
  <si>
    <t>New Hartford town</t>
  </si>
  <si>
    <t>New Milford town</t>
  </si>
  <si>
    <t>Newington town</t>
  </si>
  <si>
    <t>Newtown town</t>
  </si>
  <si>
    <t>Norfolk town</t>
  </si>
  <si>
    <t>North Branford town</t>
  </si>
  <si>
    <t>North Canaan town</t>
  </si>
  <si>
    <t>North Haven town</t>
  </si>
  <si>
    <t>North Stonington town</t>
  </si>
  <si>
    <t>Old Lyme town</t>
  </si>
  <si>
    <t>Old Saybrook town</t>
  </si>
  <si>
    <t>Orange town</t>
  </si>
  <si>
    <t>Oxford town</t>
  </si>
  <si>
    <t>Plainfield town</t>
  </si>
  <si>
    <t>Plainville town</t>
  </si>
  <si>
    <t>Plymouth town</t>
  </si>
  <si>
    <t>Pomfret town</t>
  </si>
  <si>
    <t>Portland town</t>
  </si>
  <si>
    <t>Preston town</t>
  </si>
  <si>
    <t>Prospect town</t>
  </si>
  <si>
    <t>Putnam town</t>
  </si>
  <si>
    <t>Redding town</t>
  </si>
  <si>
    <t>Ridgefield town</t>
  </si>
  <si>
    <t>Rocky Hill town</t>
  </si>
  <si>
    <t>Roxbury town</t>
  </si>
  <si>
    <t>Salem town</t>
  </si>
  <si>
    <t>Salisbury town</t>
  </si>
  <si>
    <t>Scotland town</t>
  </si>
  <si>
    <t>Seymour town</t>
  </si>
  <si>
    <t>Sharon town</t>
  </si>
  <si>
    <t>Shelton town</t>
  </si>
  <si>
    <t>Sherman town</t>
  </si>
  <si>
    <t>Simsbury town</t>
  </si>
  <si>
    <t>Somers town</t>
  </si>
  <si>
    <t>South Windsor town</t>
  </si>
  <si>
    <t>Southbury town</t>
  </si>
  <si>
    <t>Southington town</t>
  </si>
  <si>
    <t>Sprague town</t>
  </si>
  <si>
    <t>Stafford town</t>
  </si>
  <si>
    <t>Sterling town</t>
  </si>
  <si>
    <t>Stonington town</t>
  </si>
  <si>
    <t>Suffield town</t>
  </si>
  <si>
    <t>Thomaston town</t>
  </si>
  <si>
    <t>Thompson town</t>
  </si>
  <si>
    <t>Tolland town</t>
  </si>
  <si>
    <t>Torrington town</t>
  </si>
  <si>
    <t>Trumbull town</t>
  </si>
  <si>
    <t>Union town</t>
  </si>
  <si>
    <t>Vernon town</t>
  </si>
  <si>
    <t>Voluntown town</t>
  </si>
  <si>
    <t>Wallingford town</t>
  </si>
  <si>
    <t>Warren town</t>
  </si>
  <si>
    <t>Washington town</t>
  </si>
  <si>
    <t>Waterford town</t>
  </si>
  <si>
    <t>Watertown town</t>
  </si>
  <si>
    <t>Westbrook town</t>
  </si>
  <si>
    <t>Weston town</t>
  </si>
  <si>
    <t>Westport town</t>
  </si>
  <si>
    <t>Wethersfield town</t>
  </si>
  <si>
    <t>Willington town</t>
  </si>
  <si>
    <t>Wilton town</t>
  </si>
  <si>
    <t>Winchester town</t>
  </si>
  <si>
    <t>Windham town</t>
  </si>
  <si>
    <t>Windsor Locks town</t>
  </si>
  <si>
    <t>Windsor town</t>
  </si>
  <si>
    <t>Wolcott town</t>
  </si>
  <si>
    <t>Woodbridge town</t>
  </si>
  <si>
    <t>Woodbury town</t>
  </si>
  <si>
    <t>Woodstock town</t>
  </si>
  <si>
    <t>County</t>
  </si>
  <si>
    <t>**Distributed in each county on a per capita basis</t>
  </si>
  <si>
    <t>Regional High School District 19</t>
  </si>
  <si>
    <t>Andover School District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</si>
  <si>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</si>
  <si>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</si>
  <si>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</si>
  <si>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</si>
  <si>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</si>
  <si>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</si>
  <si>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</si>
  <si>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</si>
  <si>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</si>
  <si>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</si>
  <si>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</si>
  <si>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</si>
  <si>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</si>
  <si>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</si>
  <si>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</si>
  <si>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</si>
  <si>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</si>
  <si>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</si>
  <si>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</si>
  <si>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</si>
  <si>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</si>
  <si>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</si>
  <si>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</si>
  <si>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</si>
  <si>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</si>
  <si>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</si>
  <si>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</si>
  <si>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</si>
  <si>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</si>
  <si>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</si>
  <si>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</si>
  <si>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</si>
  <si>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</si>
  <si>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</si>
  <si>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</si>
  <si>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</si>
  <si>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</si>
  <si>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</si>
  <si>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 Windsor School District</t>
  </si>
  <si>
    <t>Eastford School District</t>
  </si>
  <si>
    <t>Easton School District</t>
  </si>
  <si>
    <t>Ellington School District</t>
  </si>
  <si>
    <t>Enfield School District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</si>
  <si>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</si>
  <si>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</si>
  <si>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</si>
  <si>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</si>
  <si>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</si>
  <si>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</si>
  <si>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</si>
  <si>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</si>
  <si>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</si>
  <si>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</si>
  <si>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</si>
  <si>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</si>
  <si>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</si>
  <si>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</si>
  <si>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</si>
  <si>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</si>
  <si>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</si>
  <si>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</si>
  <si>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</si>
  <si>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</si>
  <si>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</si>
  <si>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</si>
  <si>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</si>
  <si>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Mansfield School District</t>
  </si>
  <si>
    <t>Marlborough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</si>
  <si>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</si>
  <si>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</si>
  <si>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</si>
  <si>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</si>
  <si>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</si>
  <si>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</si>
  <si>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</si>
  <si>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</si>
  <si>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</si>
  <si>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</si>
  <si>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</si>
  <si>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 London School District</t>
  </si>
  <si>
    <t>New Milford School District</t>
  </si>
  <si>
    <t>Newington School District</t>
  </si>
  <si>
    <t>Newtown School District</t>
  </si>
  <si>
    <t>Norfolk School District</t>
  </si>
  <si>
    <t>North Branford School District</t>
  </si>
  <si>
    <t>North Canaan School District</t>
  </si>
  <si>
    <t>North Haven School District</t>
  </si>
  <si>
    <t>North Stonington School District</t>
  </si>
  <si>
    <t>Norwalk School District</t>
  </si>
  <si>
    <t>Norwich School District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</si>
  <si>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</si>
  <si>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</si>
  <si>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</si>
  <si>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</si>
  <si>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</si>
  <si>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</si>
  <si>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</si>
  <si>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</si>
  <si>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</si>
  <si>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</si>
  <si>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</si>
  <si>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Regional School District 06</t>
  </si>
  <si>
    <t>Regional School District 10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</si>
  <si>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</si>
  <si>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</si>
  <si>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</si>
  <si>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</si>
  <si>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</si>
  <si>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</si>
  <si>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</si>
  <si>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High School District 11</t>
  </si>
  <si>
    <t>Regional High School District 01</t>
  </si>
  <si>
    <t>Regional High School District 04</t>
  </si>
  <si>
    <t>Regional High School District 05</t>
  </si>
  <si>
    <t>Regional High School District 07</t>
  </si>
  <si>
    <t>Regional High School District 08</t>
  </si>
  <si>
    <t>Regional High School District 09</t>
  </si>
  <si>
    <t>Ridgefield School District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</si>
  <si>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</si>
  <si>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</si>
  <si>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</si>
  <si>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</si>
  <si>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</si>
  <si>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</si>
  <si>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</si>
  <si>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</si>
  <si>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</si>
  <si>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</si>
  <si>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 Windsor School District</t>
  </si>
  <si>
    <t>Southington School District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</si>
  <si>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</si>
  <si>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</si>
  <si>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</si>
  <si>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</si>
  <si>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</si>
  <si>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</si>
  <si>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</si>
  <si>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</si>
  <si>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</si>
  <si>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</si>
  <si>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</si>
  <si>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</si>
  <si>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</si>
  <si>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</si>
  <si>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</si>
  <si>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</si>
  <si>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</si>
  <si>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</si>
  <si>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</si>
  <si>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 Hartford School District</t>
  </si>
  <si>
    <t>West Haven School District</t>
  </si>
  <si>
    <t>Westbrook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</si>
  <si>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</si>
  <si>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</si>
  <si>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</si>
  <si>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</si>
  <si>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</si>
  <si>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</si>
  <si>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</si>
  <si>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</si>
  <si>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</si>
  <si>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</si>
  <si>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</si>
  <si>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</si>
  <si>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School District</t>
  </si>
  <si>
    <t>Estimated Allocation</t>
  </si>
  <si>
    <t>City</t>
  </si>
  <si>
    <t>City/Town</t>
  </si>
  <si>
    <t>Total</t>
  </si>
  <si>
    <t>* Based on 2019 Census data</t>
  </si>
  <si>
    <t>Population</t>
  </si>
  <si>
    <t>County Population</t>
  </si>
  <si>
    <t>County Funding</t>
  </si>
  <si>
    <t>Per Ca</t>
  </si>
  <si>
    <t>Direct Allocation</t>
  </si>
  <si>
    <t>Total General Government Funding</t>
  </si>
  <si>
    <t>Estimated Direct Allocations</t>
  </si>
  <si>
    <t>Estimated Funding from County Allocation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</si>
</sst>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4" borderId="0" xfId="0" applyNumberFormat="1" applyFont="1" applyFill="1"/>
    <xf numFmtId="164" fontId="0" fillId="3" borderId="0" xfId="0" applyNumberFormat="1" applyFill="1"/>
    <xf numFmtId="164" fontId="0" fillId="0" borderId="0" xfId="0" applyNumberFormat="1"/>
    <xf numFmtId="0" fontId="1" fillId="0" borderId="0" xfId="0" applyFont="1"/>
    <xf numFmtId="164" fontId="1" fillId="3" borderId="0" xfId="0" applyNumberFormat="1" applyFont="1" applyFill="1" applyAlignment="1">
      <alignment horizontal="right"/>
    </xf>
    <xf numFmtId="0" fontId="1" fillId="3" borderId="0" xfId="0" applyFont="1" applyFill="1"/>
    <xf numFmtId="6" fontId="0" fillId="3" borderId="0" xfId="0" applyNumberFormat="1" applyFill="1"/>
    <xf numFmtId="0" fontId="0" fillId="3" borderId="0" xfId="0" applyFill="1"/>
    <xf numFmtId="6" fontId="1" fillId="3" borderId="0" xfId="0" applyNumberFormat="1" applyFont="1" applyFill="1"/>
    <xf numFmtId="164" fontId="1" fillId="0" borderId="0" xfId="0" applyNumberFormat="1" applyFont="1"/>
    <xf numFmtId="16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0" fontId="0" fillId="2" borderId="1" xfId="0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4" borderId="1" xfId="0" applyNumberFormat="1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3" fontId="2" fillId="5" borderId="2" xfId="0" applyNumberFormat="1" applyFont="1" applyFill="1" applyBorder="1" applyAlignment="1">
      <alignment horizontal="right" vertical="top"/>
    </xf>
    <xf numFmtId="3" fontId="2" fillId="5" borderId="3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0" borderId="5" xfId="0" applyNumberFormat="1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0" fillId="0" borderId="5" xfId="0" applyBorder="1"/>
    <xf numFmtId="0" fontId="0" fillId="2" borderId="6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4" borderId="0" xfId="0" applyNumberFormat="1" applyFill="1" applyBorder="1"/>
    <xf numFmtId="3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6" xfId="0" applyBorder="1"/>
    <xf numFmtId="0" fontId="1" fillId="2" borderId="0" xfId="0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400D-4DAD-4529-AA2D-9A77CD535D12}">
  <dimension ref="A1:F24"/>
  <sheetViews>
    <sheetView workbookViewId="0">
      <selection activeCell="F6" sqref="F6"/>
    </sheetView>
  </sheetViews>
  <sheetFormatPr baseColWidth="10" defaultColWidth="8.83203125" defaultRowHeight="15" x14ac:dyDescent="0.2"/>
  <cols>
    <col min="1" max="1" width="17.33203125" customWidth="1"/>
    <col min="2" max="2" width="26.1640625" style="13" customWidth="1"/>
    <col min="3" max="3" width="38.33203125" style="5" customWidth="1"/>
    <col min="4" max="4" width="30.33203125" style="6" customWidth="1"/>
  </cols>
  <sheetData>
    <row r="1" spans="1:6" x14ac:dyDescent="0.2">
      <c r="A1" s="14" t="s">
        <v>349</v>
      </c>
      <c r="B1" s="15" t="s">
        <v>359</v>
      </c>
      <c r="C1" s="21" t="s">
        <v>360</v>
      </c>
      <c r="D1" s="30" t="s">
        <v>358</v>
      </c>
    </row>
    <row r="2" spans="1:6" x14ac:dyDescent="0.2">
      <c r="A2" s="17" t="s">
        <v>0</v>
      </c>
      <c r="B2" s="18">
        <v>85162538.403168395</v>
      </c>
      <c r="C2" s="16">
        <v>28005297</v>
      </c>
      <c r="D2" s="21">
        <f t="shared" ref="D2:D23" si="0">SUM(B2:C2)</f>
        <v>113167835.4031684</v>
      </c>
    </row>
    <row r="3" spans="1:6" x14ac:dyDescent="0.2">
      <c r="A3" s="17" t="s">
        <v>1</v>
      </c>
      <c r="B3" s="18">
        <v>16696136.538476501</v>
      </c>
      <c r="C3" s="16">
        <v>11626351</v>
      </c>
      <c r="D3" s="21">
        <f t="shared" si="0"/>
        <v>28322487.538476501</v>
      </c>
    </row>
    <row r="4" spans="1:6" x14ac:dyDescent="0.2">
      <c r="A4" s="17" t="s">
        <v>2</v>
      </c>
      <c r="B4" s="18">
        <v>16031884.6728002</v>
      </c>
      <c r="C4" s="16">
        <v>16425880</v>
      </c>
      <c r="D4" s="21">
        <f t="shared" si="0"/>
        <v>32457764.672800198</v>
      </c>
    </row>
    <row r="5" spans="1:6" x14ac:dyDescent="0.2">
      <c r="A5" s="17" t="s">
        <v>3</v>
      </c>
      <c r="B5" s="18">
        <v>14427529.583111901</v>
      </c>
      <c r="C5" s="16">
        <v>9672367</v>
      </c>
      <c r="D5" s="21">
        <f t="shared" si="0"/>
        <v>24099896.583111901</v>
      </c>
    </row>
    <row r="6" spans="1:6" x14ac:dyDescent="0.2">
      <c r="A6" s="17" t="s">
        <v>4</v>
      </c>
      <c r="B6" s="18">
        <v>13003676.9049282</v>
      </c>
      <c r="C6" s="16">
        <v>12033246</v>
      </c>
      <c r="D6" s="21">
        <f t="shared" si="0"/>
        <v>25036922.9049282</v>
      </c>
      <c r="F6" t="s">
        <v>352</v>
      </c>
    </row>
    <row r="7" spans="1:6" x14ac:dyDescent="0.2">
      <c r="A7" s="17" t="s">
        <v>5</v>
      </c>
      <c r="B7" s="18">
        <v>20636503.433786001</v>
      </c>
      <c r="C7" s="16">
        <v>12187431</v>
      </c>
      <c r="D7" s="21">
        <f t="shared" si="0"/>
        <v>32823934.433786001</v>
      </c>
    </row>
    <row r="8" spans="1:6" x14ac:dyDescent="0.2">
      <c r="A8" s="17" t="s">
        <v>6</v>
      </c>
      <c r="B8" s="18">
        <v>11931157.052009599</v>
      </c>
      <c r="C8" s="16">
        <v>11744463</v>
      </c>
      <c r="D8" s="21">
        <f t="shared" si="0"/>
        <v>23675620.052009597</v>
      </c>
    </row>
    <row r="9" spans="1:6" x14ac:dyDescent="0.2">
      <c r="A9" s="17" t="s">
        <v>7</v>
      </c>
      <c r="B9" s="18">
        <v>92589710.340821594</v>
      </c>
      <c r="C9" s="16">
        <v>23681513</v>
      </c>
      <c r="D9" s="21">
        <f t="shared" si="0"/>
        <v>116271223.34082159</v>
      </c>
    </row>
    <row r="10" spans="1:6" x14ac:dyDescent="0.2">
      <c r="A10" s="17" t="s">
        <v>8</v>
      </c>
      <c r="B10" s="18">
        <v>14288058.3785313</v>
      </c>
      <c r="C10" s="16">
        <v>11168062</v>
      </c>
      <c r="D10" s="21">
        <f t="shared" si="0"/>
        <v>25456120.3785313</v>
      </c>
    </row>
    <row r="11" spans="1:6" x14ac:dyDescent="0.2">
      <c r="A11" s="17" t="s">
        <v>9</v>
      </c>
      <c r="B11" s="18">
        <v>27459923.347321</v>
      </c>
      <c r="C11" s="16">
        <v>11519294</v>
      </c>
      <c r="D11" s="21">
        <f t="shared" si="0"/>
        <v>38979217.347321004</v>
      </c>
    </row>
    <row r="12" spans="1:6" x14ac:dyDescent="0.2">
      <c r="A12" s="17" t="s">
        <v>10</v>
      </c>
      <c r="B12" s="18">
        <v>12031416.7812005</v>
      </c>
      <c r="C12" s="16">
        <v>8971454</v>
      </c>
      <c r="D12" s="21">
        <f t="shared" si="0"/>
        <v>21002870.781200498</v>
      </c>
    </row>
    <row r="13" spans="1:6" x14ac:dyDescent="0.2">
      <c r="A13" s="17" t="s">
        <v>11</v>
      </c>
      <c r="B13" s="18">
        <v>12849398.5697808</v>
      </c>
      <c r="C13" s="16">
        <v>10617844</v>
      </c>
      <c r="D13" s="21">
        <f t="shared" si="0"/>
        <v>23467242.5697808</v>
      </c>
    </row>
    <row r="14" spans="1:6" x14ac:dyDescent="0.2">
      <c r="A14" s="17" t="s">
        <v>12</v>
      </c>
      <c r="B14" s="18">
        <v>42811851.622025698</v>
      </c>
      <c r="C14" s="16">
        <v>14059959</v>
      </c>
      <c r="D14" s="21">
        <f t="shared" si="0"/>
        <v>56871810.622025698</v>
      </c>
    </row>
    <row r="15" spans="1:6" x14ac:dyDescent="0.2">
      <c r="A15" s="17" t="s">
        <v>13</v>
      </c>
      <c r="B15" s="18">
        <v>94766333.606301904</v>
      </c>
      <c r="C15" s="16">
        <v>10593213</v>
      </c>
      <c r="D15" s="21">
        <f t="shared" si="0"/>
        <v>105359546.6063019</v>
      </c>
    </row>
    <row r="16" spans="1:6" x14ac:dyDescent="0.2">
      <c r="A16" s="17" t="s">
        <v>14</v>
      </c>
      <c r="B16" s="18">
        <v>21811152.603088301</v>
      </c>
      <c r="C16" s="16">
        <v>5208944</v>
      </c>
      <c r="D16" s="21">
        <f t="shared" si="0"/>
        <v>27020096.603088301</v>
      </c>
    </row>
    <row r="17" spans="1:4" x14ac:dyDescent="0.2">
      <c r="A17" s="17" t="s">
        <v>15</v>
      </c>
      <c r="B17" s="18">
        <v>22097448.7218743</v>
      </c>
      <c r="C17" s="16">
        <v>17225316</v>
      </c>
      <c r="D17" s="21">
        <f t="shared" si="0"/>
        <v>39322764.721874297</v>
      </c>
    </row>
    <row r="18" spans="1:4" x14ac:dyDescent="0.2">
      <c r="A18" s="17" t="s">
        <v>16</v>
      </c>
      <c r="B18" s="18">
        <v>21465852.312498402</v>
      </c>
      <c r="C18" s="16">
        <v>7518815</v>
      </c>
      <c r="D18" s="21">
        <f t="shared" si="0"/>
        <v>28984667.312498402</v>
      </c>
    </row>
    <row r="19" spans="1:4" x14ac:dyDescent="0.2">
      <c r="A19" s="17" t="s">
        <v>17</v>
      </c>
      <c r="B19" s="18">
        <v>24360496.771319099</v>
      </c>
      <c r="C19" s="16">
        <v>25142492</v>
      </c>
      <c r="D19" s="21">
        <f t="shared" si="0"/>
        <v>49502988.771319099</v>
      </c>
    </row>
    <row r="20" spans="1:4" x14ac:dyDescent="0.2">
      <c r="A20" s="17" t="s">
        <v>18</v>
      </c>
      <c r="B20" s="18">
        <v>15328820.1770021</v>
      </c>
      <c r="C20" s="16">
        <v>10055794</v>
      </c>
      <c r="D20" s="21">
        <f t="shared" si="0"/>
        <v>25384614.177002102</v>
      </c>
    </row>
    <row r="21" spans="1:4" x14ac:dyDescent="0.2">
      <c r="A21" s="17" t="s">
        <v>19</v>
      </c>
      <c r="B21" s="18">
        <v>55820838.154581301</v>
      </c>
      <c r="C21" s="16">
        <v>20862151</v>
      </c>
      <c r="D21" s="21">
        <f t="shared" si="0"/>
        <v>76682989.154581308</v>
      </c>
    </row>
    <row r="22" spans="1:4" x14ac:dyDescent="0.2">
      <c r="A22" s="17" t="s">
        <v>20</v>
      </c>
      <c r="B22" s="18">
        <v>24828317.3426084</v>
      </c>
      <c r="C22" s="16">
        <v>12211674</v>
      </c>
      <c r="D22" s="21">
        <f t="shared" si="0"/>
        <v>37039991.3426084</v>
      </c>
    </row>
    <row r="23" spans="1:4" x14ac:dyDescent="0.2">
      <c r="A23" s="17" t="s">
        <v>21</v>
      </c>
      <c r="B23" s="18">
        <v>18761332.407267801</v>
      </c>
      <c r="C23" s="16">
        <v>10593213</v>
      </c>
      <c r="D23" s="21">
        <f t="shared" si="0"/>
        <v>29354545.407267801</v>
      </c>
    </row>
    <row r="24" spans="1:4" x14ac:dyDescent="0.2">
      <c r="A24" s="19" t="s">
        <v>351</v>
      </c>
      <c r="B24" s="20">
        <f>SUM(B2:B23)</f>
        <v>679160377.72450352</v>
      </c>
      <c r="C24" s="16"/>
      <c r="D24" s="22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3E10-AB12-4072-84B8-60C00468E4B6}">
  <dimension ref="A1:K149"/>
  <sheetViews>
    <sheetView tabSelected="1" workbookViewId="0">
      <selection activeCell="I34" sqref="I34"/>
    </sheetView>
  </sheetViews>
  <sheetFormatPr baseColWidth="10" defaultColWidth="8.6640625" defaultRowHeight="15" x14ac:dyDescent="0.2"/>
  <cols>
    <col min="1" max="1" width="22.1640625" style="39" customWidth="1"/>
    <col min="2" max="2" width="20.1640625" style="37" customWidth="1"/>
    <col min="3" max="3" width="18.33203125" style="35" customWidth="1"/>
    <col min="4" max="4" width="15.6640625" style="36" hidden="1" customWidth="1"/>
    <col min="5" max="5" width="20" style="36" hidden="1" customWidth="1"/>
    <col min="6" max="6" width="0" style="37" hidden="1" customWidth="1"/>
    <col min="7" max="7" width="17.83203125" style="38" hidden="1" customWidth="1"/>
    <col min="8" max="8" width="36.1640625" style="38" customWidth="1"/>
    <col min="9" max="9" width="34" style="43" customWidth="1"/>
    <col min="10" max="16384" width="8.6640625" style="37"/>
  </cols>
  <sheetData>
    <row r="1" spans="1:11" s="32" customFormat="1" x14ac:dyDescent="0.2">
      <c r="A1" s="25" t="s">
        <v>350</v>
      </c>
      <c r="B1" s="26" t="s">
        <v>179</v>
      </c>
      <c r="C1" s="27" t="s">
        <v>357</v>
      </c>
      <c r="D1" s="28" t="s">
        <v>353</v>
      </c>
      <c r="E1" s="29" t="s">
        <v>354</v>
      </c>
      <c r="F1" s="30" t="s">
        <v>356</v>
      </c>
      <c r="G1" s="31" t="s">
        <v>355</v>
      </c>
      <c r="H1" s="21" t="s">
        <v>360</v>
      </c>
      <c r="I1" s="30" t="s">
        <v>358</v>
      </c>
    </row>
    <row r="2" spans="1:11" x14ac:dyDescent="0.2">
      <c r="A2" s="33" t="s">
        <v>24</v>
      </c>
      <c r="B2" s="34" t="s">
        <v>25</v>
      </c>
      <c r="C2" s="35">
        <v>319499.62307380798</v>
      </c>
      <c r="D2" s="36">
        <v>3236</v>
      </c>
      <c r="E2" s="36">
        <v>150721</v>
      </c>
      <c r="F2" s="37">
        <f>D2/E2</f>
        <v>2.1470133558031065E-2</v>
      </c>
      <c r="G2" s="38">
        <v>29231410</v>
      </c>
      <c r="H2" s="38">
        <f>F2*G2</f>
        <v>627602.27678956487</v>
      </c>
      <c r="I2" s="42">
        <f>C2+H2</f>
        <v>947101.89986337279</v>
      </c>
    </row>
    <row r="3" spans="1:11" x14ac:dyDescent="0.2">
      <c r="A3" s="33" t="s">
        <v>26</v>
      </c>
      <c r="B3" s="34" t="s">
        <v>27</v>
      </c>
      <c r="C3" s="35">
        <v>1841763.27837417</v>
      </c>
      <c r="D3" s="36">
        <v>18654</v>
      </c>
      <c r="E3" s="36">
        <v>854757</v>
      </c>
      <c r="F3" s="37">
        <f t="shared" ref="F3:F66" si="0">D3/E3</f>
        <v>2.1823746398099107E-2</v>
      </c>
      <c r="G3" s="38">
        <v>165774857</v>
      </c>
      <c r="H3" s="38">
        <f t="shared" ref="H3:H66" si="1">F3*G3</f>
        <v>3617828.4383491445</v>
      </c>
      <c r="I3" s="42">
        <f t="shared" ref="I3:I66" si="2">C3+H3</f>
        <v>5459591.7167233145</v>
      </c>
    </row>
    <row r="4" spans="1:11" x14ac:dyDescent="0.2">
      <c r="A4" s="33" t="s">
        <v>28</v>
      </c>
      <c r="B4" s="34" t="s">
        <v>29</v>
      </c>
      <c r="C4" s="35">
        <v>420108.4351604</v>
      </c>
      <c r="D4" s="36">
        <v>4255</v>
      </c>
      <c r="E4" s="36">
        <v>116782</v>
      </c>
      <c r="F4" s="37">
        <f t="shared" si="0"/>
        <v>3.6435409566542787E-2</v>
      </c>
      <c r="G4" s="38">
        <v>22649150</v>
      </c>
      <c r="H4" s="38">
        <f t="shared" si="1"/>
        <v>825231.05658406252</v>
      </c>
      <c r="I4" s="42">
        <f t="shared" si="2"/>
        <v>1245339.4917444624</v>
      </c>
    </row>
    <row r="5" spans="1:11" x14ac:dyDescent="0.2">
      <c r="A5" s="33" t="s">
        <v>30</v>
      </c>
      <c r="B5" s="34" t="s">
        <v>31</v>
      </c>
      <c r="C5" s="35">
        <v>1804442.2470015199</v>
      </c>
      <c r="D5" s="36">
        <v>18276</v>
      </c>
      <c r="E5" s="36">
        <v>891720</v>
      </c>
      <c r="F5" s="37">
        <f t="shared" si="0"/>
        <v>2.0495222715650654E-2</v>
      </c>
      <c r="G5" s="38">
        <v>172943603</v>
      </c>
      <c r="H5" s="38">
        <f t="shared" si="1"/>
        <v>3544517.6607320686</v>
      </c>
      <c r="I5" s="42">
        <f t="shared" si="2"/>
        <v>5348959.9077335885</v>
      </c>
    </row>
    <row r="6" spans="1:11" x14ac:dyDescent="0.2">
      <c r="A6" s="33" t="s">
        <v>32</v>
      </c>
      <c r="B6" s="34" t="s">
        <v>33</v>
      </c>
      <c r="C6" s="35">
        <v>356030.79134862497</v>
      </c>
      <c r="D6" s="36">
        <v>3606</v>
      </c>
      <c r="E6" s="36">
        <v>180333</v>
      </c>
      <c r="F6" s="37">
        <f t="shared" si="0"/>
        <v>1.9996340104140673E-2</v>
      </c>
      <c r="G6" s="38">
        <v>34974475</v>
      </c>
      <c r="H6" s="38">
        <f t="shared" si="1"/>
        <v>699361.49706376542</v>
      </c>
      <c r="I6" s="42">
        <f t="shared" si="2"/>
        <v>1055392.2884123903</v>
      </c>
    </row>
    <row r="7" spans="1:11" x14ac:dyDescent="0.2">
      <c r="A7" s="33" t="s">
        <v>34</v>
      </c>
      <c r="B7" s="34" t="s">
        <v>27</v>
      </c>
      <c r="C7" s="35">
        <v>614316.02434030699</v>
      </c>
      <c r="D7" s="36">
        <v>6222</v>
      </c>
      <c r="E7" s="36">
        <v>854757</v>
      </c>
      <c r="F7" s="37">
        <f t="shared" si="0"/>
        <v>7.2792618252906964E-3</v>
      </c>
      <c r="G7" s="38">
        <v>165774857</v>
      </c>
      <c r="H7" s="38">
        <f t="shared" si="1"/>
        <v>1206718.5881531241</v>
      </c>
      <c r="I7" s="42">
        <f t="shared" si="2"/>
        <v>1821034.6124934312</v>
      </c>
    </row>
    <row r="8" spans="1:11" x14ac:dyDescent="0.2">
      <c r="A8" s="33" t="s">
        <v>35</v>
      </c>
      <c r="B8" s="34" t="s">
        <v>31</v>
      </c>
      <c r="C8" s="35">
        <v>2017705.28341667</v>
      </c>
      <c r="D8" s="36">
        <v>20436</v>
      </c>
      <c r="E8" s="36">
        <v>891720</v>
      </c>
      <c r="F8" s="37">
        <f t="shared" si="0"/>
        <v>2.2917507737854934E-2</v>
      </c>
      <c r="G8" s="38">
        <v>172943603</v>
      </c>
      <c r="H8" s="38">
        <f t="shared" si="1"/>
        <v>3963436.3599650115</v>
      </c>
      <c r="I8" s="42">
        <f t="shared" si="2"/>
        <v>5981141.6433816813</v>
      </c>
    </row>
    <row r="9" spans="1:11" x14ac:dyDescent="0.2">
      <c r="A9" s="33" t="s">
        <v>36</v>
      </c>
      <c r="B9" s="34" t="s">
        <v>27</v>
      </c>
      <c r="C9" s="35">
        <v>547770.05834780203</v>
      </c>
      <c r="D9" s="36">
        <v>5548</v>
      </c>
      <c r="E9" s="36">
        <v>854757</v>
      </c>
      <c r="F9" s="37">
        <f t="shared" si="0"/>
        <v>6.4907336237082589E-3</v>
      </c>
      <c r="G9" s="38">
        <v>165774857</v>
      </c>
      <c r="H9" s="38">
        <f t="shared" si="1"/>
        <v>1076000.4382953285</v>
      </c>
      <c r="I9" s="42">
        <f t="shared" si="2"/>
        <v>1623770.4966431307</v>
      </c>
      <c r="K9" t="s">
        <v>352</v>
      </c>
    </row>
    <row r="10" spans="1:11" x14ac:dyDescent="0.2">
      <c r="A10" s="33" t="s">
        <v>37</v>
      </c>
      <c r="B10" s="34" t="s">
        <v>38</v>
      </c>
      <c r="C10" s="35">
        <v>1954911.1671388799</v>
      </c>
      <c r="D10" s="36">
        <v>19800</v>
      </c>
      <c r="E10" s="36">
        <v>943332</v>
      </c>
      <c r="F10" s="37">
        <f t="shared" si="0"/>
        <v>2.098942896032362E-2</v>
      </c>
      <c r="G10" s="38">
        <v>182953432</v>
      </c>
      <c r="H10" s="38">
        <f t="shared" si="1"/>
        <v>3840088.0640113982</v>
      </c>
      <c r="I10" s="42">
        <f t="shared" si="2"/>
        <v>5794999.2311502779</v>
      </c>
    </row>
    <row r="11" spans="1:11" x14ac:dyDescent="0.2">
      <c r="A11" s="33" t="s">
        <v>39</v>
      </c>
      <c r="B11" s="34" t="s">
        <v>33</v>
      </c>
      <c r="C11" s="35">
        <v>335889.28235386102</v>
      </c>
      <c r="D11" s="36">
        <v>3402</v>
      </c>
      <c r="E11" s="36">
        <v>180333</v>
      </c>
      <c r="F11" s="37">
        <f t="shared" si="0"/>
        <v>1.8865099565803265E-2</v>
      </c>
      <c r="G11" s="38">
        <v>34974475</v>
      </c>
      <c r="H11" s="38">
        <f t="shared" si="1"/>
        <v>659796.95313669718</v>
      </c>
      <c r="I11" s="42">
        <f t="shared" si="2"/>
        <v>995686.2354905582</v>
      </c>
    </row>
    <row r="12" spans="1:11" x14ac:dyDescent="0.2">
      <c r="A12" s="33" t="s">
        <v>40</v>
      </c>
      <c r="B12" s="34" t="s">
        <v>31</v>
      </c>
      <c r="C12" s="35">
        <v>2094223.27101933</v>
      </c>
      <c r="D12" s="36">
        <v>21211</v>
      </c>
      <c r="E12" s="36">
        <v>891720</v>
      </c>
      <c r="F12" s="37">
        <f t="shared" si="0"/>
        <v>2.3786614632395821E-2</v>
      </c>
      <c r="G12" s="38">
        <v>172943603</v>
      </c>
      <c r="H12" s="38">
        <f t="shared" si="1"/>
        <v>4113742.8376990538</v>
      </c>
      <c r="I12" s="42">
        <f t="shared" si="2"/>
        <v>6207966.1087183841</v>
      </c>
    </row>
    <row r="13" spans="1:11" x14ac:dyDescent="0.2">
      <c r="A13" s="33" t="s">
        <v>41</v>
      </c>
      <c r="B13" s="34" t="s">
        <v>25</v>
      </c>
      <c r="C13" s="35">
        <v>482211.42122758902</v>
      </c>
      <c r="D13" s="36">
        <v>4884</v>
      </c>
      <c r="E13" s="36">
        <v>150721</v>
      </c>
      <c r="F13" s="37">
        <f t="shared" si="0"/>
        <v>3.2404243602417712E-2</v>
      </c>
      <c r="G13" s="38">
        <v>29231410</v>
      </c>
      <c r="H13" s="38">
        <f t="shared" si="1"/>
        <v>947221.73048214917</v>
      </c>
      <c r="I13" s="42">
        <f t="shared" si="2"/>
        <v>1429433.1517097382</v>
      </c>
    </row>
    <row r="14" spans="1:11" x14ac:dyDescent="0.2">
      <c r="A14" s="33" t="s">
        <v>42</v>
      </c>
      <c r="B14" s="34" t="s">
        <v>43</v>
      </c>
      <c r="C14" s="35">
        <v>269145.85058689798</v>
      </c>
      <c r="D14" s="36">
        <v>2726</v>
      </c>
      <c r="E14" s="36">
        <v>265206</v>
      </c>
      <c r="F14" s="37">
        <f t="shared" si="0"/>
        <v>1.0278802138714811E-2</v>
      </c>
      <c r="G14" s="38">
        <v>51435071</v>
      </c>
      <c r="H14" s="38">
        <f t="shared" si="1"/>
        <v>528690.91779974813</v>
      </c>
      <c r="I14" s="42">
        <f t="shared" si="2"/>
        <v>797836.76838664617</v>
      </c>
    </row>
    <row r="15" spans="1:11" x14ac:dyDescent="0.2">
      <c r="A15" s="33" t="s">
        <v>44</v>
      </c>
      <c r="B15" s="34" t="s">
        <v>27</v>
      </c>
      <c r="C15" s="35">
        <v>2754647.5536956899</v>
      </c>
      <c r="D15" s="36">
        <v>27900</v>
      </c>
      <c r="E15" s="36">
        <v>854757</v>
      </c>
      <c r="F15" s="37">
        <f t="shared" si="0"/>
        <v>3.2640855822181042E-2</v>
      </c>
      <c r="G15" s="38">
        <v>165774857</v>
      </c>
      <c r="H15" s="38">
        <f t="shared" si="1"/>
        <v>5411033.2062796792</v>
      </c>
      <c r="I15" s="42">
        <f t="shared" si="2"/>
        <v>8165680.7599753691</v>
      </c>
    </row>
    <row r="16" spans="1:11" x14ac:dyDescent="0.2">
      <c r="A16" s="33" t="s">
        <v>45</v>
      </c>
      <c r="B16" s="34" t="s">
        <v>33</v>
      </c>
      <c r="C16" s="35">
        <v>161428.27061980101</v>
      </c>
      <c r="D16" s="36">
        <v>1635</v>
      </c>
      <c r="E16" s="36">
        <v>180333</v>
      </c>
      <c r="F16" s="37">
        <f t="shared" si="0"/>
        <v>9.0665601969689407E-3</v>
      </c>
      <c r="G16" s="38">
        <v>34974475</v>
      </c>
      <c r="H16" s="38">
        <f t="shared" si="1"/>
        <v>317098.18294488528</v>
      </c>
      <c r="I16" s="42">
        <f t="shared" si="2"/>
        <v>478526.45356468629</v>
      </c>
    </row>
    <row r="17" spans="1:9" x14ac:dyDescent="0.2">
      <c r="A17" s="33" t="s">
        <v>46</v>
      </c>
      <c r="B17" s="34" t="s">
        <v>38</v>
      </c>
      <c r="C17" s="35">
        <v>1675793.29494183</v>
      </c>
      <c r="D17" s="36">
        <v>16973</v>
      </c>
      <c r="E17" s="36">
        <v>943332</v>
      </c>
      <c r="F17" s="37">
        <f t="shared" si="0"/>
        <v>1.7992604936544081E-2</v>
      </c>
      <c r="G17" s="38">
        <v>182953432</v>
      </c>
      <c r="H17" s="38">
        <f t="shared" si="1"/>
        <v>3291808.8237608816</v>
      </c>
      <c r="I17" s="42">
        <f t="shared" si="2"/>
        <v>4967602.1187027115</v>
      </c>
    </row>
    <row r="18" spans="1:9" x14ac:dyDescent="0.2">
      <c r="A18" s="33" t="s">
        <v>47</v>
      </c>
      <c r="B18" s="34" t="s">
        <v>29</v>
      </c>
      <c r="C18" s="35">
        <v>816718.44316024135</v>
      </c>
      <c r="D18" s="36">
        <v>8272</v>
      </c>
      <c r="E18" s="36">
        <v>116782</v>
      </c>
      <c r="F18" s="37">
        <f t="shared" si="0"/>
        <v>7.0832833827130889E-2</v>
      </c>
      <c r="G18" s="38">
        <v>22649150</v>
      </c>
      <c r="H18" s="38">
        <f t="shared" si="1"/>
        <v>1604303.4782757615</v>
      </c>
      <c r="I18" s="42">
        <f t="shared" si="2"/>
        <v>2421021.9214360029</v>
      </c>
    </row>
    <row r="19" spans="1:9" x14ac:dyDescent="0.2">
      <c r="A19" s="33" t="s">
        <v>48</v>
      </c>
      <c r="B19" s="34" t="s">
        <v>31</v>
      </c>
      <c r="C19" s="35">
        <v>958103.93767250748</v>
      </c>
      <c r="D19" s="36">
        <v>9704</v>
      </c>
      <c r="E19" s="36">
        <v>891720</v>
      </c>
      <c r="F19" s="37">
        <f t="shared" si="0"/>
        <v>1.0882339747902928E-2</v>
      </c>
      <c r="G19" s="38">
        <v>172943603</v>
      </c>
      <c r="H19" s="38">
        <f t="shared" si="1"/>
        <v>1882031.045072444</v>
      </c>
      <c r="I19" s="42">
        <f t="shared" si="2"/>
        <v>2840134.9827449517</v>
      </c>
    </row>
    <row r="20" spans="1:9" x14ac:dyDescent="0.2">
      <c r="A20" s="33" t="s">
        <v>49</v>
      </c>
      <c r="B20" s="34" t="s">
        <v>33</v>
      </c>
      <c r="C20" s="35">
        <v>103965.73025238565</v>
      </c>
      <c r="D20" s="36">
        <v>1053</v>
      </c>
      <c r="E20" s="36">
        <v>180333</v>
      </c>
      <c r="F20" s="37">
        <f t="shared" si="0"/>
        <v>5.8391974846533912E-3</v>
      </c>
      <c r="G20" s="38">
        <v>34974475</v>
      </c>
      <c r="H20" s="38">
        <f t="shared" si="1"/>
        <v>204222.86644707291</v>
      </c>
      <c r="I20" s="42">
        <f t="shared" si="2"/>
        <v>308188.59669945855</v>
      </c>
    </row>
    <row r="21" spans="1:9" x14ac:dyDescent="0.2">
      <c r="A21" s="33" t="s">
        <v>50</v>
      </c>
      <c r="B21" s="34" t="s">
        <v>29</v>
      </c>
      <c r="C21" s="35">
        <v>501464.33423729037</v>
      </c>
      <c r="D21" s="36">
        <v>5079</v>
      </c>
      <c r="E21" s="36">
        <v>116782</v>
      </c>
      <c r="F21" s="37">
        <f t="shared" si="0"/>
        <v>4.3491291466150606E-2</v>
      </c>
      <c r="G21" s="38">
        <v>22649150</v>
      </c>
      <c r="H21" s="38">
        <f t="shared" si="1"/>
        <v>985040.78411056497</v>
      </c>
      <c r="I21" s="42">
        <f t="shared" si="2"/>
        <v>1486505.1183478553</v>
      </c>
    </row>
    <row r="22" spans="1:9" x14ac:dyDescent="0.2">
      <c r="A22" s="33" t="s">
        <v>51</v>
      </c>
      <c r="B22" s="34" t="s">
        <v>31</v>
      </c>
      <c r="C22" s="35">
        <v>1012407.0256485874</v>
      </c>
      <c r="D22" s="36">
        <v>10254</v>
      </c>
      <c r="E22" s="36">
        <v>891720</v>
      </c>
      <c r="F22" s="37">
        <f t="shared" si="0"/>
        <v>1.1499125285964204E-2</v>
      </c>
      <c r="G22" s="38">
        <v>172943603</v>
      </c>
      <c r="H22" s="38">
        <f t="shared" si="1"/>
        <v>1988700.1583030547</v>
      </c>
      <c r="I22" s="42">
        <f t="shared" si="2"/>
        <v>3001107.1839516424</v>
      </c>
    </row>
    <row r="23" spans="1:9" x14ac:dyDescent="0.2">
      <c r="A23" s="33" t="s">
        <v>52</v>
      </c>
      <c r="B23" s="34" t="s">
        <v>29</v>
      </c>
      <c r="C23" s="35">
        <v>221062.93450625971</v>
      </c>
      <c r="D23" s="36">
        <v>2239</v>
      </c>
      <c r="E23" s="36">
        <v>116782</v>
      </c>
      <c r="F23" s="37">
        <f t="shared" si="0"/>
        <v>1.9172475210220752E-2</v>
      </c>
      <c r="G23" s="38">
        <v>22649150</v>
      </c>
      <c r="H23" s="38">
        <f t="shared" si="1"/>
        <v>434240.26690757135</v>
      </c>
      <c r="I23" s="42">
        <f t="shared" si="2"/>
        <v>655303.20141383109</v>
      </c>
    </row>
    <row r="24" spans="1:9" x14ac:dyDescent="0.2">
      <c r="A24" s="33" t="s">
        <v>53</v>
      </c>
      <c r="B24" s="34" t="s">
        <v>27</v>
      </c>
      <c r="C24" s="35">
        <v>2857033.5577524062</v>
      </c>
      <c r="D24" s="36">
        <v>28937</v>
      </c>
      <c r="E24" s="36">
        <v>854757</v>
      </c>
      <c r="F24" s="37">
        <f t="shared" si="0"/>
        <v>3.385406612639616E-2</v>
      </c>
      <c r="G24" s="38">
        <v>165774857</v>
      </c>
      <c r="H24" s="38">
        <f t="shared" si="1"/>
        <v>5612152.9709718674</v>
      </c>
      <c r="I24" s="42">
        <f t="shared" si="2"/>
        <v>8469186.5287242737</v>
      </c>
    </row>
    <row r="25" spans="1:9" x14ac:dyDescent="0.2">
      <c r="A25" s="33" t="s">
        <v>54</v>
      </c>
      <c r="B25" s="34" t="s">
        <v>55</v>
      </c>
      <c r="C25" s="35">
        <v>415961.65389677184</v>
      </c>
      <c r="D25" s="36">
        <v>4213</v>
      </c>
      <c r="E25" s="36">
        <v>162436</v>
      </c>
      <c r="F25" s="37">
        <f t="shared" si="0"/>
        <v>2.5936368785244652E-2</v>
      </c>
      <c r="G25" s="38">
        <v>31503462</v>
      </c>
      <c r="H25" s="38">
        <f t="shared" si="1"/>
        <v>817085.40844394104</v>
      </c>
      <c r="I25" s="42">
        <f t="shared" si="2"/>
        <v>1233047.0623407129</v>
      </c>
    </row>
    <row r="26" spans="1:9" x14ac:dyDescent="0.2">
      <c r="A26" s="33" t="s">
        <v>56</v>
      </c>
      <c r="B26" s="34" t="s">
        <v>55</v>
      </c>
      <c r="C26" s="35">
        <v>1276122.5674378772</v>
      </c>
      <c r="D26" s="36">
        <v>12925</v>
      </c>
      <c r="E26" s="36">
        <v>162436</v>
      </c>
      <c r="F26" s="37">
        <f t="shared" si="0"/>
        <v>7.9569799798074312E-2</v>
      </c>
      <c r="G26" s="38">
        <v>31503462</v>
      </c>
      <c r="H26" s="38">
        <f t="shared" si="1"/>
        <v>2506724.1642862419</v>
      </c>
      <c r="I26" s="42">
        <f t="shared" si="2"/>
        <v>3782846.7317241188</v>
      </c>
    </row>
    <row r="27" spans="1:9" x14ac:dyDescent="0.2">
      <c r="A27" s="33" t="s">
        <v>57</v>
      </c>
      <c r="B27" s="34" t="s">
        <v>43</v>
      </c>
      <c r="C27" s="35">
        <v>1560868.214206994</v>
      </c>
      <c r="D27" s="36">
        <v>15809</v>
      </c>
      <c r="E27" s="36">
        <v>265206</v>
      </c>
      <c r="F27" s="37">
        <f t="shared" si="0"/>
        <v>5.9610265227785196E-2</v>
      </c>
      <c r="G27" s="38">
        <v>51435071</v>
      </c>
      <c r="H27" s="38">
        <f t="shared" si="1"/>
        <v>3066058.2243199628</v>
      </c>
      <c r="I27" s="42">
        <f t="shared" si="2"/>
        <v>4626926.4385269564</v>
      </c>
    </row>
    <row r="28" spans="1:9" x14ac:dyDescent="0.2">
      <c r="A28" s="33" t="s">
        <v>58</v>
      </c>
      <c r="B28" s="34" t="s">
        <v>33</v>
      </c>
      <c r="C28" s="35">
        <v>138226.04212093059</v>
      </c>
      <c r="D28" s="36">
        <v>1400</v>
      </c>
      <c r="E28" s="36">
        <v>180333</v>
      </c>
      <c r="F28" s="37">
        <f t="shared" si="0"/>
        <v>7.7634154591782979E-3</v>
      </c>
      <c r="G28" s="38">
        <v>34974475</v>
      </c>
      <c r="H28" s="38">
        <f t="shared" si="1"/>
        <v>271521.37989164487</v>
      </c>
      <c r="I28" s="42">
        <f t="shared" si="2"/>
        <v>409747.42201257544</v>
      </c>
    </row>
    <row r="29" spans="1:9" x14ac:dyDescent="0.2">
      <c r="A29" s="33" t="s">
        <v>59</v>
      </c>
      <c r="B29" s="34" t="s">
        <v>25</v>
      </c>
      <c r="C29" s="35">
        <v>531084.20040606114</v>
      </c>
      <c r="D29" s="36">
        <v>5379</v>
      </c>
      <c r="E29" s="36">
        <v>150721</v>
      </c>
      <c r="F29" s="37">
        <f t="shared" si="0"/>
        <v>3.568845748104113E-2</v>
      </c>
      <c r="G29" s="38">
        <v>29231410</v>
      </c>
      <c r="H29" s="38">
        <f t="shared" si="1"/>
        <v>1043223.9328958805</v>
      </c>
      <c r="I29" s="42">
        <f t="shared" si="2"/>
        <v>1574308.1333019417</v>
      </c>
    </row>
    <row r="30" spans="1:9" x14ac:dyDescent="0.2">
      <c r="A30" s="33" t="s">
        <v>60</v>
      </c>
      <c r="B30" s="34" t="s">
        <v>33</v>
      </c>
      <c r="C30" s="35">
        <v>134474.1924062196</v>
      </c>
      <c r="D30" s="36">
        <v>1362</v>
      </c>
      <c r="E30" s="36">
        <v>180333</v>
      </c>
      <c r="F30" s="37">
        <f t="shared" si="0"/>
        <v>7.5526941824291729E-3</v>
      </c>
      <c r="G30" s="38">
        <v>34974475</v>
      </c>
      <c r="H30" s="38">
        <f t="shared" si="1"/>
        <v>264151.51386601455</v>
      </c>
      <c r="I30" s="42">
        <f t="shared" si="2"/>
        <v>398625.70627223415</v>
      </c>
    </row>
    <row r="31" spans="1:9" x14ac:dyDescent="0.2">
      <c r="A31" s="33" t="s">
        <v>61</v>
      </c>
      <c r="B31" s="34" t="s">
        <v>25</v>
      </c>
      <c r="C31" s="35">
        <v>1224978.9318531328</v>
      </c>
      <c r="D31" s="36">
        <v>12407</v>
      </c>
      <c r="E31" s="36">
        <v>150721</v>
      </c>
      <c r="F31" s="37">
        <f t="shared" si="0"/>
        <v>8.2317659781981273E-2</v>
      </c>
      <c r="G31" s="38">
        <v>29231410</v>
      </c>
      <c r="H31" s="38">
        <f t="shared" si="1"/>
        <v>2406261.2633276051</v>
      </c>
      <c r="I31" s="42">
        <f t="shared" si="2"/>
        <v>3631240.1951807379</v>
      </c>
    </row>
    <row r="32" spans="1:9" x14ac:dyDescent="0.2">
      <c r="A32" s="33" t="s">
        <v>62</v>
      </c>
      <c r="B32" s="34" t="s">
        <v>55</v>
      </c>
      <c r="C32" s="35">
        <v>1366364.426365399</v>
      </c>
      <c r="D32" s="36">
        <v>13839</v>
      </c>
      <c r="E32" s="36">
        <v>162436</v>
      </c>
      <c r="F32" s="37">
        <f t="shared" si="0"/>
        <v>8.51966312886306E-2</v>
      </c>
      <c r="G32" s="38">
        <v>31503462</v>
      </c>
      <c r="H32" s="38">
        <f t="shared" si="1"/>
        <v>2683988.8363293852</v>
      </c>
      <c r="I32" s="42">
        <f t="shared" si="2"/>
        <v>4050353.2626947844</v>
      </c>
    </row>
    <row r="33" spans="1:9" x14ac:dyDescent="0.2">
      <c r="A33" s="33" t="s">
        <v>63</v>
      </c>
      <c r="B33" s="34" t="s">
        <v>38</v>
      </c>
      <c r="C33" s="35">
        <v>2145268.1737168427</v>
      </c>
      <c r="D33" s="36">
        <v>21728</v>
      </c>
      <c r="E33" s="36">
        <v>943332</v>
      </c>
      <c r="F33" s="37">
        <f t="shared" si="0"/>
        <v>2.3033248103530888E-2</v>
      </c>
      <c r="G33" s="38">
        <v>182953432</v>
      </c>
      <c r="H33" s="38">
        <f t="shared" si="1"/>
        <v>4214011.7906484669</v>
      </c>
      <c r="I33" s="42">
        <f t="shared" si="2"/>
        <v>6359279.9643653091</v>
      </c>
    </row>
    <row r="34" spans="1:9" x14ac:dyDescent="0.2">
      <c r="A34" s="33" t="s">
        <v>64</v>
      </c>
      <c r="B34" s="34" t="s">
        <v>55</v>
      </c>
      <c r="C34" s="35">
        <v>438670.21795949613</v>
      </c>
      <c r="D34" s="36">
        <v>4443</v>
      </c>
      <c r="E34" s="36">
        <v>162436</v>
      </c>
      <c r="F34" s="37">
        <f t="shared" si="0"/>
        <v>2.7352311064049842E-2</v>
      </c>
      <c r="G34" s="38">
        <v>31503462</v>
      </c>
      <c r="H34" s="38">
        <f t="shared" si="1"/>
        <v>861692.49221847381</v>
      </c>
      <c r="I34" s="42">
        <f t="shared" si="2"/>
        <v>1300362.7101779699</v>
      </c>
    </row>
    <row r="35" spans="1:9" x14ac:dyDescent="0.2">
      <c r="A35" s="33" t="s">
        <v>65</v>
      </c>
      <c r="B35" s="34" t="s">
        <v>27</v>
      </c>
      <c r="C35" s="35">
        <v>1218265.0955215446</v>
      </c>
      <c r="D35" s="36">
        <v>12339</v>
      </c>
      <c r="E35" s="36">
        <v>854757</v>
      </c>
      <c r="F35" s="37">
        <f t="shared" si="0"/>
        <v>1.4435681720067808E-2</v>
      </c>
      <c r="G35" s="38">
        <v>165774857</v>
      </c>
      <c r="H35" s="38">
        <f t="shared" si="1"/>
        <v>2393073.0728417551</v>
      </c>
      <c r="I35" s="42">
        <f t="shared" si="2"/>
        <v>3611338.1683632997</v>
      </c>
    </row>
    <row r="36" spans="1:9" x14ac:dyDescent="0.2">
      <c r="A36" s="33" t="s">
        <v>66</v>
      </c>
      <c r="B36" s="34" t="s">
        <v>55</v>
      </c>
      <c r="C36" s="35">
        <v>707421.13699747692</v>
      </c>
      <c r="D36" s="36">
        <v>7165</v>
      </c>
      <c r="E36" s="36">
        <v>162436</v>
      </c>
      <c r="F36" s="37">
        <f t="shared" si="0"/>
        <v>4.4109680120170407E-2</v>
      </c>
      <c r="G36" s="38">
        <v>31503462</v>
      </c>
      <c r="H36" s="38">
        <f t="shared" si="1"/>
        <v>1389607.6314979438</v>
      </c>
      <c r="I36" s="42">
        <f t="shared" si="2"/>
        <v>2097028.7684954207</v>
      </c>
    </row>
    <row r="37" spans="1:9" x14ac:dyDescent="0.2">
      <c r="A37" s="33" t="s">
        <v>67</v>
      </c>
      <c r="B37" s="34" t="s">
        <v>31</v>
      </c>
      <c r="C37" s="35">
        <v>507487.04035827378</v>
      </c>
      <c r="D37" s="36">
        <v>5140</v>
      </c>
      <c r="E37" s="36">
        <v>891720</v>
      </c>
      <c r="F37" s="37">
        <f t="shared" si="0"/>
        <v>5.7641412102453684E-3</v>
      </c>
      <c r="G37" s="38">
        <v>172943603</v>
      </c>
      <c r="H37" s="38">
        <f t="shared" si="1"/>
        <v>996871.34910061455</v>
      </c>
      <c r="I37" s="42">
        <f t="shared" si="2"/>
        <v>1504358.3894588882</v>
      </c>
    </row>
    <row r="38" spans="1:9" x14ac:dyDescent="0.2">
      <c r="A38" s="33" t="s">
        <v>68</v>
      </c>
      <c r="B38" s="34" t="s">
        <v>55</v>
      </c>
      <c r="C38" s="35">
        <v>888299.7864014376</v>
      </c>
      <c r="D38" s="36">
        <v>8997</v>
      </c>
      <c r="E38" s="36">
        <v>162436</v>
      </c>
      <c r="F38" s="37">
        <f t="shared" si="0"/>
        <v>5.5387968184392622E-2</v>
      </c>
      <c r="G38" s="38">
        <v>31503462</v>
      </c>
      <c r="H38" s="38">
        <f t="shared" si="1"/>
        <v>1744912.7509542219</v>
      </c>
      <c r="I38" s="42">
        <f t="shared" si="2"/>
        <v>2633212.5373556595</v>
      </c>
    </row>
    <row r="39" spans="1:9" x14ac:dyDescent="0.2">
      <c r="A39" s="33" t="s">
        <v>69</v>
      </c>
      <c r="B39" s="34" t="s">
        <v>55</v>
      </c>
      <c r="C39" s="35">
        <v>1263780.9565342227</v>
      </c>
      <c r="D39" s="36">
        <v>12800</v>
      </c>
      <c r="E39" s="36">
        <v>162436</v>
      </c>
      <c r="F39" s="37">
        <f t="shared" si="0"/>
        <v>7.8800265950897591E-2</v>
      </c>
      <c r="G39" s="38">
        <v>31503462</v>
      </c>
      <c r="H39" s="38">
        <f t="shared" si="1"/>
        <v>2482481.183973996</v>
      </c>
      <c r="I39" s="42">
        <f t="shared" si="2"/>
        <v>3746262.1405082187</v>
      </c>
    </row>
    <row r="40" spans="1:9" x14ac:dyDescent="0.2">
      <c r="A40" s="33" t="s">
        <v>70</v>
      </c>
      <c r="B40" s="34" t="s">
        <v>27</v>
      </c>
      <c r="C40" s="35">
        <v>2820699.8552520471</v>
      </c>
      <c r="D40" s="36">
        <v>28569</v>
      </c>
      <c r="E40" s="36">
        <v>854757</v>
      </c>
      <c r="F40" s="37">
        <f t="shared" si="0"/>
        <v>3.3423534408024737E-2</v>
      </c>
      <c r="G40" s="38">
        <v>165774857</v>
      </c>
      <c r="H40" s="38">
        <f t="shared" si="1"/>
        <v>5540781.6369248806</v>
      </c>
      <c r="I40" s="42">
        <f t="shared" si="2"/>
        <v>8361481.4921769276</v>
      </c>
    </row>
    <row r="41" spans="1:9" x14ac:dyDescent="0.2">
      <c r="A41" s="33" t="s">
        <v>71</v>
      </c>
      <c r="B41" s="34" t="s">
        <v>43</v>
      </c>
      <c r="C41" s="35">
        <v>1822806.5640261576</v>
      </c>
      <c r="D41" s="36">
        <v>18462</v>
      </c>
      <c r="E41" s="36">
        <v>265206</v>
      </c>
      <c r="F41" s="37">
        <f t="shared" si="0"/>
        <v>6.9613809642315783E-2</v>
      </c>
      <c r="G41" s="38">
        <v>51435071</v>
      </c>
      <c r="H41" s="38">
        <f t="shared" si="1"/>
        <v>3580591.2415329968</v>
      </c>
      <c r="I41" s="42">
        <f t="shared" si="2"/>
        <v>5403397.8055591546</v>
      </c>
    </row>
    <row r="42" spans="1:9" x14ac:dyDescent="0.2">
      <c r="A42" s="33" t="s">
        <v>72</v>
      </c>
      <c r="B42" s="34" t="s">
        <v>31</v>
      </c>
      <c r="C42" s="35">
        <v>1152015.3281907274</v>
      </c>
      <c r="D42" s="36">
        <v>11668</v>
      </c>
      <c r="E42" s="36">
        <v>891720</v>
      </c>
      <c r="F42" s="37">
        <f t="shared" si="0"/>
        <v>1.3084824832907191E-2</v>
      </c>
      <c r="G42" s="38">
        <v>172943603</v>
      </c>
      <c r="H42" s="38">
        <f t="shared" si="1"/>
        <v>2262936.7512268424</v>
      </c>
      <c r="I42" s="42">
        <f t="shared" si="2"/>
        <v>3414952.0794175696</v>
      </c>
    </row>
    <row r="43" spans="1:9" x14ac:dyDescent="0.2">
      <c r="A43" s="33" t="s">
        <v>73</v>
      </c>
      <c r="B43" s="34" t="s">
        <v>29</v>
      </c>
      <c r="C43" s="35">
        <v>176731.86814033269</v>
      </c>
      <c r="D43" s="36">
        <v>1790</v>
      </c>
      <c r="E43" s="36">
        <v>116782</v>
      </c>
      <c r="F43" s="37">
        <f t="shared" si="0"/>
        <v>1.5327704612012124E-2</v>
      </c>
      <c r="G43" s="38">
        <v>22649150</v>
      </c>
      <c r="H43" s="38">
        <f t="shared" si="1"/>
        <v>347159.48091315443</v>
      </c>
      <c r="I43" s="42">
        <f t="shared" si="2"/>
        <v>523891.34905348712</v>
      </c>
    </row>
    <row r="44" spans="1:9" x14ac:dyDescent="0.2">
      <c r="A44" s="33" t="s">
        <v>74</v>
      </c>
      <c r="B44" s="34" t="s">
        <v>38</v>
      </c>
      <c r="C44" s="35">
        <v>742570.04485108505</v>
      </c>
      <c r="D44" s="36">
        <v>7521</v>
      </c>
      <c r="E44" s="36">
        <v>943332</v>
      </c>
      <c r="F44" s="37">
        <f t="shared" si="0"/>
        <v>7.9728027884138353E-3</v>
      </c>
      <c r="G44" s="38">
        <v>182953432</v>
      </c>
      <c r="H44" s="38">
        <f t="shared" si="1"/>
        <v>1458651.632799481</v>
      </c>
      <c r="I44" s="42">
        <f t="shared" si="2"/>
        <v>2201221.6776505662</v>
      </c>
    </row>
    <row r="45" spans="1:9" x14ac:dyDescent="0.2">
      <c r="A45" s="33" t="s">
        <v>75</v>
      </c>
      <c r="B45" s="34" t="s">
        <v>25</v>
      </c>
      <c r="C45" s="35">
        <v>1625834.4540038316</v>
      </c>
      <c r="D45" s="36">
        <v>16467</v>
      </c>
      <c r="E45" s="36">
        <v>150721</v>
      </c>
      <c r="F45" s="37">
        <f t="shared" si="0"/>
        <v>0.10925484836220567</v>
      </c>
      <c r="G45" s="38">
        <v>29231410</v>
      </c>
      <c r="H45" s="38">
        <f t="shared" si="1"/>
        <v>3193673.2669634623</v>
      </c>
      <c r="I45" s="42">
        <f t="shared" si="2"/>
        <v>4819507.7209672937</v>
      </c>
    </row>
    <row r="46" spans="1:9" x14ac:dyDescent="0.2">
      <c r="A46" s="33" t="s">
        <v>76</v>
      </c>
      <c r="B46" s="34" t="s">
        <v>31</v>
      </c>
      <c r="C46" s="35">
        <v>4310579.123541221</v>
      </c>
      <c r="D46" s="36">
        <v>43659</v>
      </c>
      <c r="E46" s="36">
        <v>891720</v>
      </c>
      <c r="F46" s="37">
        <f t="shared" si="0"/>
        <v>4.8960436011303995E-2</v>
      </c>
      <c r="G46" s="38">
        <v>172943603</v>
      </c>
      <c r="H46" s="38">
        <f t="shared" si="1"/>
        <v>8467394.2082458623</v>
      </c>
      <c r="I46" s="42">
        <f t="shared" si="2"/>
        <v>12777973.331787083</v>
      </c>
    </row>
    <row r="47" spans="1:9" x14ac:dyDescent="0.2">
      <c r="A47" s="33" t="s">
        <v>77</v>
      </c>
      <c r="B47" s="34" t="s">
        <v>55</v>
      </c>
      <c r="C47" s="35">
        <v>658350.89204454655</v>
      </c>
      <c r="D47" s="36">
        <v>6668</v>
      </c>
      <c r="E47" s="36">
        <v>162436</v>
      </c>
      <c r="F47" s="37">
        <f t="shared" si="0"/>
        <v>4.1050013543795713E-2</v>
      </c>
      <c r="G47" s="38">
        <v>31503462</v>
      </c>
      <c r="H47" s="38">
        <f t="shared" si="1"/>
        <v>1293217.5417764536</v>
      </c>
      <c r="I47" s="42">
        <f t="shared" si="2"/>
        <v>1951568.4338210002</v>
      </c>
    </row>
    <row r="48" spans="1:9" x14ac:dyDescent="0.2">
      <c r="A48" s="33" t="s">
        <v>78</v>
      </c>
      <c r="B48" s="34" t="s">
        <v>31</v>
      </c>
      <c r="C48" s="35">
        <v>2517392.4256838337</v>
      </c>
      <c r="D48" s="23">
        <v>25497</v>
      </c>
      <c r="E48" s="36">
        <v>891720</v>
      </c>
      <c r="F48" s="37">
        <f t="shared" si="0"/>
        <v>2.859305611626968E-2</v>
      </c>
      <c r="G48" s="38">
        <v>172943603</v>
      </c>
      <c r="H48" s="38">
        <f t="shared" si="1"/>
        <v>4944986.145528865</v>
      </c>
      <c r="I48" s="42">
        <f t="shared" si="2"/>
        <v>7462378.5712126987</v>
      </c>
    </row>
    <row r="49" spans="1:9" x14ac:dyDescent="0.2">
      <c r="A49" s="33" t="s">
        <v>79</v>
      </c>
      <c r="B49" s="34" t="s">
        <v>43</v>
      </c>
      <c r="C49" s="35">
        <v>189567.14348013341</v>
      </c>
      <c r="D49" s="23">
        <v>1920</v>
      </c>
      <c r="E49" s="36">
        <v>265206</v>
      </c>
      <c r="F49" s="37">
        <f t="shared" si="0"/>
        <v>7.2396552114205558E-3</v>
      </c>
      <c r="G49" s="38">
        <v>51435071</v>
      </c>
      <c r="H49" s="38">
        <f t="shared" si="1"/>
        <v>372372.1798149363</v>
      </c>
      <c r="I49" s="42">
        <f t="shared" si="2"/>
        <v>561939.32329506974</v>
      </c>
    </row>
    <row r="50" spans="1:9" x14ac:dyDescent="0.2">
      <c r="A50" s="33" t="s">
        <v>80</v>
      </c>
      <c r="B50" s="34" t="s">
        <v>31</v>
      </c>
      <c r="C50" s="35">
        <v>3404507.4174385206</v>
      </c>
      <c r="D50" s="23">
        <v>34482</v>
      </c>
      <c r="E50" s="36">
        <v>891720</v>
      </c>
      <c r="F50" s="37">
        <f t="shared" si="0"/>
        <v>3.8669088951688871E-2</v>
      </c>
      <c r="G50" s="38">
        <v>172943603</v>
      </c>
      <c r="H50" s="38">
        <f t="shared" si="1"/>
        <v>6687571.5680325665</v>
      </c>
      <c r="I50" s="42">
        <f t="shared" si="2"/>
        <v>10092078.985471087</v>
      </c>
    </row>
    <row r="51" spans="1:9" x14ac:dyDescent="0.2">
      <c r="A51" s="33" t="s">
        <v>81</v>
      </c>
      <c r="B51" s="34" t="s">
        <v>33</v>
      </c>
      <c r="C51" s="35">
        <v>282672.25613730308</v>
      </c>
      <c r="D51" s="23">
        <v>2863</v>
      </c>
      <c r="E51" s="36">
        <v>180333</v>
      </c>
      <c r="F51" s="37">
        <f t="shared" si="0"/>
        <v>1.5876184614019618E-2</v>
      </c>
      <c r="G51" s="38">
        <v>34974475</v>
      </c>
      <c r="H51" s="38">
        <f t="shared" si="1"/>
        <v>555261.22187841381</v>
      </c>
      <c r="I51" s="42">
        <f t="shared" si="2"/>
        <v>837933.47801571689</v>
      </c>
    </row>
    <row r="52" spans="1:9" x14ac:dyDescent="0.2">
      <c r="A52" s="33" t="s">
        <v>82</v>
      </c>
      <c r="B52" s="34" t="s">
        <v>31</v>
      </c>
      <c r="C52" s="35">
        <v>1136119.3333468202</v>
      </c>
      <c r="D52" s="23">
        <v>11507</v>
      </c>
      <c r="E52" s="36">
        <v>891720</v>
      </c>
      <c r="F52" s="37">
        <f t="shared" si="0"/>
        <v>1.2904274884492891E-2</v>
      </c>
      <c r="G52" s="38">
        <v>172943603</v>
      </c>
      <c r="H52" s="38">
        <f t="shared" si="1"/>
        <v>2231711.7926266096</v>
      </c>
      <c r="I52" s="42">
        <f t="shared" si="2"/>
        <v>3367831.1259734295</v>
      </c>
    </row>
    <row r="53" spans="1:9" x14ac:dyDescent="0.2">
      <c r="A53" s="33" t="s">
        <v>83</v>
      </c>
      <c r="B53" s="34" t="s">
        <v>43</v>
      </c>
      <c r="C53" s="35">
        <v>1138785.1213020096</v>
      </c>
      <c r="D53" s="23">
        <v>11534</v>
      </c>
      <c r="E53" s="36">
        <v>265206</v>
      </c>
      <c r="F53" s="37">
        <f t="shared" si="0"/>
        <v>4.3490720421106611E-2</v>
      </c>
      <c r="G53" s="38">
        <v>51435071</v>
      </c>
      <c r="H53" s="38">
        <f t="shared" si="1"/>
        <v>2236948.2927007684</v>
      </c>
      <c r="I53" s="42">
        <f t="shared" si="2"/>
        <v>3375733.414002778</v>
      </c>
    </row>
    <row r="54" spans="1:9" x14ac:dyDescent="0.2">
      <c r="A54" s="33" t="s">
        <v>84</v>
      </c>
      <c r="B54" s="34" t="s">
        <v>43</v>
      </c>
      <c r="C54" s="35">
        <v>3794897.2535429206</v>
      </c>
      <c r="D54" s="23">
        <v>38436</v>
      </c>
      <c r="E54" s="36">
        <v>265206</v>
      </c>
      <c r="F54" s="37">
        <f t="shared" si="0"/>
        <v>0.14492884776362525</v>
      </c>
      <c r="G54" s="38">
        <v>51435071</v>
      </c>
      <c r="H54" s="38">
        <f t="shared" si="1"/>
        <v>7454425.5746702561</v>
      </c>
      <c r="I54" s="42">
        <f t="shared" si="2"/>
        <v>11249322.828213178</v>
      </c>
    </row>
    <row r="55" spans="1:9" x14ac:dyDescent="0.2">
      <c r="A55" s="33" t="s">
        <v>85</v>
      </c>
      <c r="B55" s="34" t="s">
        <v>27</v>
      </c>
      <c r="C55" s="35">
        <v>2185254.9930446837</v>
      </c>
      <c r="D55" s="23">
        <v>22133</v>
      </c>
      <c r="E55" s="36">
        <v>854757</v>
      </c>
      <c r="F55" s="37">
        <f t="shared" si="0"/>
        <v>2.5893909029115876E-2</v>
      </c>
      <c r="G55" s="38">
        <v>165774857</v>
      </c>
      <c r="H55" s="38">
        <f t="shared" si="1"/>
        <v>4292559.0664726933</v>
      </c>
      <c r="I55" s="42">
        <f t="shared" si="2"/>
        <v>6477814.0595173771</v>
      </c>
    </row>
    <row r="56" spans="1:9" x14ac:dyDescent="0.2">
      <c r="A56" s="33" t="s">
        <v>86</v>
      </c>
      <c r="B56" s="34" t="s">
        <v>55</v>
      </c>
      <c r="C56" s="35">
        <v>808918.54506913165</v>
      </c>
      <c r="D56" s="23">
        <v>8193</v>
      </c>
      <c r="E56" s="36">
        <v>162436</v>
      </c>
      <c r="F56" s="37">
        <f t="shared" si="0"/>
        <v>5.0438326479351869E-2</v>
      </c>
      <c r="G56" s="38">
        <v>31503462</v>
      </c>
      <c r="H56" s="38">
        <f t="shared" si="1"/>
        <v>1588981.9015858553</v>
      </c>
      <c r="I56" s="42">
        <f t="shared" si="2"/>
        <v>2397900.4466549871</v>
      </c>
    </row>
    <row r="57" spans="1:9" x14ac:dyDescent="0.2">
      <c r="A57" s="33" t="s">
        <v>87</v>
      </c>
      <c r="B57" s="34" t="s">
        <v>29</v>
      </c>
      <c r="C57" s="35">
        <v>181865.97827625298</v>
      </c>
      <c r="D57" s="23">
        <v>1842</v>
      </c>
      <c r="E57" s="36">
        <v>116782</v>
      </c>
      <c r="F57" s="37">
        <f t="shared" si="0"/>
        <v>1.5772978712472813E-2</v>
      </c>
      <c r="G57" s="38">
        <v>22649150</v>
      </c>
      <c r="H57" s="38">
        <f t="shared" si="1"/>
        <v>357244.56080560363</v>
      </c>
      <c r="I57" s="42">
        <f t="shared" si="2"/>
        <v>539110.53908185661</v>
      </c>
    </row>
    <row r="58" spans="1:9" x14ac:dyDescent="0.2">
      <c r="A58" s="33" t="s">
        <v>88</v>
      </c>
      <c r="B58" s="34" t="s">
        <v>31</v>
      </c>
      <c r="C58" s="35">
        <v>209313.7209259806</v>
      </c>
      <c r="D58" s="23">
        <v>2120</v>
      </c>
      <c r="E58" s="36">
        <v>891720</v>
      </c>
      <c r="F58" s="37">
        <f t="shared" si="0"/>
        <v>2.3774278921634595E-3</v>
      </c>
      <c r="G58" s="38">
        <v>172943603</v>
      </c>
      <c r="H58" s="38">
        <f t="shared" si="1"/>
        <v>411160.94554344413</v>
      </c>
      <c r="I58" s="42">
        <f t="shared" si="2"/>
        <v>620474.66646942473</v>
      </c>
    </row>
    <row r="59" spans="1:9" x14ac:dyDescent="0.2">
      <c r="A59" s="33" t="s">
        <v>89</v>
      </c>
      <c r="B59" s="34" t="s">
        <v>33</v>
      </c>
      <c r="C59" s="35">
        <v>535132.24878245988</v>
      </c>
      <c r="D59" s="23">
        <v>5420</v>
      </c>
      <c r="E59" s="36">
        <v>180333</v>
      </c>
      <c r="F59" s="37">
        <f t="shared" si="0"/>
        <v>3.0055508420533124E-2</v>
      </c>
      <c r="G59" s="38">
        <v>34974475</v>
      </c>
      <c r="H59" s="38">
        <f t="shared" si="1"/>
        <v>1051175.6278662253</v>
      </c>
      <c r="I59" s="42">
        <f t="shared" si="2"/>
        <v>1586307.8766486852</v>
      </c>
    </row>
    <row r="60" spans="1:9" x14ac:dyDescent="0.2">
      <c r="A60" s="33" t="s">
        <v>90</v>
      </c>
      <c r="B60" s="34" t="s">
        <v>25</v>
      </c>
      <c r="C60" s="35">
        <v>938357.36022666038</v>
      </c>
      <c r="D60" s="23">
        <v>9504</v>
      </c>
      <c r="E60" s="36">
        <v>150721</v>
      </c>
      <c r="F60" s="37">
        <f t="shared" si="0"/>
        <v>6.3056906469569601E-2</v>
      </c>
      <c r="G60" s="38">
        <v>29231410</v>
      </c>
      <c r="H60" s="38">
        <f t="shared" si="1"/>
        <v>1843242.2863436416</v>
      </c>
      <c r="I60" s="42">
        <f t="shared" si="2"/>
        <v>2781599.6465703021</v>
      </c>
    </row>
    <row r="61" spans="1:9" x14ac:dyDescent="0.2">
      <c r="A61" s="33" t="s">
        <v>91</v>
      </c>
      <c r="B61" s="34" t="s">
        <v>33</v>
      </c>
      <c r="C61" s="35">
        <v>274181.22783558874</v>
      </c>
      <c r="D61" s="23">
        <v>2777</v>
      </c>
      <c r="E61" s="36">
        <v>180333</v>
      </c>
      <c r="F61" s="37">
        <f t="shared" si="0"/>
        <v>1.539928909295581E-2</v>
      </c>
      <c r="G61" s="38">
        <v>34974475</v>
      </c>
      <c r="H61" s="38">
        <f t="shared" si="1"/>
        <v>538582.05139935564</v>
      </c>
      <c r="I61" s="42">
        <f t="shared" si="2"/>
        <v>812763.27923494438</v>
      </c>
    </row>
    <row r="62" spans="1:9" x14ac:dyDescent="0.2">
      <c r="A62" s="33" t="s">
        <v>92</v>
      </c>
      <c r="B62" s="34" t="s">
        <v>29</v>
      </c>
      <c r="C62" s="35">
        <v>1711633.3330060376</v>
      </c>
      <c r="D62" s="23">
        <v>17336</v>
      </c>
      <c r="E62" s="36">
        <v>116782</v>
      </c>
      <c r="F62" s="37">
        <f t="shared" si="0"/>
        <v>0.14844753472281688</v>
      </c>
      <c r="G62" s="38">
        <v>22649150</v>
      </c>
      <c r="H62" s="38">
        <f t="shared" si="1"/>
        <v>3362210.4810672882</v>
      </c>
      <c r="I62" s="42">
        <f t="shared" si="2"/>
        <v>5073843.8140733261</v>
      </c>
    </row>
    <row r="63" spans="1:9" x14ac:dyDescent="0.2">
      <c r="A63" s="33" t="s">
        <v>93</v>
      </c>
      <c r="B63" s="34" t="s">
        <v>55</v>
      </c>
      <c r="C63" s="35">
        <v>628336.09432685887</v>
      </c>
      <c r="D63" s="23">
        <v>6364</v>
      </c>
      <c r="E63" s="36">
        <v>162436</v>
      </c>
      <c r="F63" s="37">
        <f t="shared" si="0"/>
        <v>3.9178507227461891E-2</v>
      </c>
      <c r="G63" s="38">
        <v>31503462</v>
      </c>
      <c r="H63" s="38">
        <f t="shared" si="1"/>
        <v>1234258.613657071</v>
      </c>
      <c r="I63" s="42">
        <f t="shared" si="2"/>
        <v>1862594.7079839299</v>
      </c>
    </row>
    <row r="64" spans="1:9" x14ac:dyDescent="0.2">
      <c r="A64" s="33" t="s">
        <v>94</v>
      </c>
      <c r="B64" s="34" t="s">
        <v>43</v>
      </c>
      <c r="C64" s="35">
        <v>705347.74636566301</v>
      </c>
      <c r="D64" s="23">
        <v>7144</v>
      </c>
      <c r="E64" s="36">
        <v>265206</v>
      </c>
      <c r="F64" s="37">
        <f t="shared" si="0"/>
        <v>2.6937550432493986E-2</v>
      </c>
      <c r="G64" s="38">
        <v>51435071</v>
      </c>
      <c r="H64" s="38">
        <f t="shared" si="1"/>
        <v>1385534.819061409</v>
      </c>
      <c r="I64" s="42">
        <f t="shared" si="2"/>
        <v>2090882.5654270719</v>
      </c>
    </row>
    <row r="65" spans="1:9" x14ac:dyDescent="0.2">
      <c r="A65" s="33" t="s">
        <v>95</v>
      </c>
      <c r="B65" s="34" t="s">
        <v>43</v>
      </c>
      <c r="C65" s="35">
        <v>1443573.5441786617</v>
      </c>
      <c r="D65" s="23">
        <v>14621</v>
      </c>
      <c r="E65" s="36">
        <v>265206</v>
      </c>
      <c r="F65" s="37">
        <f t="shared" si="0"/>
        <v>5.5130728565718726E-2</v>
      </c>
      <c r="G65" s="38">
        <v>51435071</v>
      </c>
      <c r="H65" s="38">
        <f t="shared" si="1"/>
        <v>2835652.9380594706</v>
      </c>
      <c r="I65" s="42">
        <f t="shared" si="2"/>
        <v>4279226.4822381325</v>
      </c>
    </row>
    <row r="66" spans="1:9" x14ac:dyDescent="0.2">
      <c r="A66" s="33" t="s">
        <v>96</v>
      </c>
      <c r="B66" s="34" t="s">
        <v>43</v>
      </c>
      <c r="C66" s="35">
        <v>416652.78410737653</v>
      </c>
      <c r="D66" s="23">
        <v>4220</v>
      </c>
      <c r="E66" s="36">
        <v>265206</v>
      </c>
      <c r="F66" s="37">
        <f t="shared" si="0"/>
        <v>1.5912158850101429E-2</v>
      </c>
      <c r="G66" s="38">
        <v>51435071</v>
      </c>
      <c r="H66" s="38">
        <f t="shared" si="1"/>
        <v>818443.02021824534</v>
      </c>
      <c r="I66" s="42">
        <f t="shared" si="2"/>
        <v>1235095.8043256218</v>
      </c>
    </row>
    <row r="67" spans="1:9" x14ac:dyDescent="0.2">
      <c r="A67" s="33" t="s">
        <v>97</v>
      </c>
      <c r="B67" s="34" t="s">
        <v>33</v>
      </c>
      <c r="C67" s="35">
        <v>799143.98923343734</v>
      </c>
      <c r="D67" s="23">
        <v>8094</v>
      </c>
      <c r="E67" s="36">
        <v>180333</v>
      </c>
      <c r="F67" s="37">
        <f t="shared" ref="F67:F130" si="3">D67/E67</f>
        <v>4.4883631947563674E-2</v>
      </c>
      <c r="G67" s="38">
        <v>34974475</v>
      </c>
      <c r="H67" s="38">
        <f t="shared" ref="H67:H130" si="4">F67*G67</f>
        <v>1569781.463459267</v>
      </c>
      <c r="I67" s="42">
        <f t="shared" ref="I67:I130" si="5">C67+H67</f>
        <v>2368925.4526927043</v>
      </c>
    </row>
    <row r="68" spans="1:9" x14ac:dyDescent="0.2">
      <c r="A68" s="33" t="s">
        <v>98</v>
      </c>
      <c r="B68" s="34" t="s">
        <v>43</v>
      </c>
      <c r="C68" s="35">
        <v>228665.36682291093</v>
      </c>
      <c r="D68" s="23">
        <v>2316</v>
      </c>
      <c r="E68" s="36">
        <v>265206</v>
      </c>
      <c r="F68" s="37">
        <f t="shared" si="3"/>
        <v>8.7328340987760465E-3</v>
      </c>
      <c r="G68" s="38">
        <v>51435071</v>
      </c>
      <c r="H68" s="38">
        <f t="shared" si="4"/>
        <v>449173.94190176699</v>
      </c>
      <c r="I68" s="42">
        <f t="shared" si="5"/>
        <v>677839.30872467789</v>
      </c>
    </row>
    <row r="69" spans="1:9" x14ac:dyDescent="0.2">
      <c r="A69" s="33" t="s">
        <v>99</v>
      </c>
      <c r="B69" s="34" t="s">
        <v>27</v>
      </c>
      <c r="C69" s="35">
        <v>1780153.9567431277</v>
      </c>
      <c r="D69" s="23">
        <v>18030</v>
      </c>
      <c r="E69" s="36">
        <v>854757</v>
      </c>
      <c r="F69" s="37">
        <f t="shared" si="3"/>
        <v>2.1093714353904093E-2</v>
      </c>
      <c r="G69" s="38">
        <v>165774857</v>
      </c>
      <c r="H69" s="38">
        <f t="shared" si="4"/>
        <v>3496807.4806172983</v>
      </c>
      <c r="I69" s="42">
        <f t="shared" si="5"/>
        <v>5276961.4373604264</v>
      </c>
    </row>
    <row r="70" spans="1:9" x14ac:dyDescent="0.2">
      <c r="A70" s="33" t="s">
        <v>100</v>
      </c>
      <c r="B70" s="34" t="s">
        <v>25</v>
      </c>
      <c r="C70" s="35">
        <v>2516405.0968115414</v>
      </c>
      <c r="D70" s="23">
        <v>25487</v>
      </c>
      <c r="E70" s="36">
        <v>150721</v>
      </c>
      <c r="F70" s="37">
        <f t="shared" si="3"/>
        <v>0.16910052348378793</v>
      </c>
      <c r="G70" s="38">
        <v>29231410</v>
      </c>
      <c r="H70" s="38">
        <f t="shared" si="4"/>
        <v>4943046.7331692334</v>
      </c>
      <c r="I70" s="42">
        <f t="shared" si="5"/>
        <v>7459451.8299807748</v>
      </c>
    </row>
    <row r="71" spans="1:9" x14ac:dyDescent="0.2">
      <c r="A71" s="33" t="s">
        <v>101</v>
      </c>
      <c r="B71" s="34" t="s">
        <v>31</v>
      </c>
      <c r="C71" s="35">
        <v>625472.84059721092</v>
      </c>
      <c r="D71" s="23">
        <v>6335</v>
      </c>
      <c r="E71" s="36">
        <v>891720</v>
      </c>
      <c r="F71" s="37">
        <f t="shared" si="3"/>
        <v>7.1042479702148661E-3</v>
      </c>
      <c r="G71" s="38">
        <v>172943603</v>
      </c>
      <c r="H71" s="38">
        <f t="shared" si="4"/>
        <v>1228634.2405743955</v>
      </c>
      <c r="I71" s="42">
        <f t="shared" si="5"/>
        <v>1854107.0811716064</v>
      </c>
    </row>
    <row r="72" spans="1:9" x14ac:dyDescent="0.2">
      <c r="A72" s="33" t="s">
        <v>102</v>
      </c>
      <c r="B72" s="34" t="s">
        <v>27</v>
      </c>
      <c r="C72" s="35">
        <v>769919.05461358337</v>
      </c>
      <c r="D72" s="23">
        <v>7798</v>
      </c>
      <c r="E72" s="36">
        <v>854757</v>
      </c>
      <c r="F72" s="37">
        <f t="shared" si="3"/>
        <v>9.123060706142213E-3</v>
      </c>
      <c r="G72" s="38">
        <v>165774857</v>
      </c>
      <c r="H72" s="38">
        <f t="shared" si="4"/>
        <v>1512374.0839630445</v>
      </c>
      <c r="I72" s="42">
        <f t="shared" si="5"/>
        <v>2282293.1385766277</v>
      </c>
    </row>
    <row r="73" spans="1:9" x14ac:dyDescent="0.2">
      <c r="A73" s="33" t="s">
        <v>103</v>
      </c>
      <c r="B73" s="34" t="s">
        <v>55</v>
      </c>
      <c r="C73" s="35">
        <v>431857.64874067885</v>
      </c>
      <c r="D73" s="23">
        <v>4374</v>
      </c>
      <c r="E73" s="36">
        <v>162436</v>
      </c>
      <c r="F73" s="37">
        <f t="shared" si="3"/>
        <v>2.6927528380408284E-2</v>
      </c>
      <c r="G73" s="38">
        <v>31503462</v>
      </c>
      <c r="H73" s="38">
        <f t="shared" si="4"/>
        <v>848310.3670861139</v>
      </c>
      <c r="I73" s="42">
        <f t="shared" si="5"/>
        <v>1280168.0158267927</v>
      </c>
    </row>
    <row r="74" spans="1:9" x14ac:dyDescent="0.2">
      <c r="A74" s="33" t="s">
        <v>104</v>
      </c>
      <c r="B74" s="34" t="s">
        <v>38</v>
      </c>
      <c r="C74" s="35">
        <v>1918774.9304129751</v>
      </c>
      <c r="D74" s="23">
        <v>19434</v>
      </c>
      <c r="E74" s="36">
        <v>943332</v>
      </c>
      <c r="F74" s="37">
        <f t="shared" si="3"/>
        <v>2.0601442546208545E-2</v>
      </c>
      <c r="G74" s="38">
        <v>182953432</v>
      </c>
      <c r="H74" s="38">
        <f t="shared" si="4"/>
        <v>3769104.6179796718</v>
      </c>
      <c r="I74" s="42">
        <f t="shared" si="5"/>
        <v>5687879.5483926469</v>
      </c>
    </row>
    <row r="75" spans="1:9" x14ac:dyDescent="0.2">
      <c r="A75" s="33" t="s">
        <v>105</v>
      </c>
      <c r="B75" s="34" t="s">
        <v>43</v>
      </c>
      <c r="C75" s="35">
        <v>1827348.2768387024</v>
      </c>
      <c r="D75" s="23">
        <v>18508</v>
      </c>
      <c r="E75" s="36">
        <v>265206</v>
      </c>
      <c r="F75" s="37">
        <f t="shared" si="3"/>
        <v>6.9787259715089409E-2</v>
      </c>
      <c r="G75" s="38">
        <v>51435071</v>
      </c>
      <c r="H75" s="38">
        <f t="shared" si="4"/>
        <v>3589512.6583410637</v>
      </c>
      <c r="I75" s="42">
        <f t="shared" si="5"/>
        <v>5416860.9351797663</v>
      </c>
    </row>
    <row r="76" spans="1:9" x14ac:dyDescent="0.2">
      <c r="A76" s="33" t="s">
        <v>106</v>
      </c>
      <c r="B76" s="34" t="s">
        <v>33</v>
      </c>
      <c r="C76" s="35">
        <v>222543.92781469825</v>
      </c>
      <c r="D76" s="23">
        <v>2254</v>
      </c>
      <c r="E76" s="36">
        <v>180333</v>
      </c>
      <c r="F76" s="37">
        <f t="shared" si="3"/>
        <v>1.249909888927706E-2</v>
      </c>
      <c r="G76" s="38">
        <v>34974475</v>
      </c>
      <c r="H76" s="38">
        <f t="shared" si="4"/>
        <v>437149.42162554833</v>
      </c>
      <c r="I76" s="42">
        <f t="shared" si="5"/>
        <v>659693.34944024659</v>
      </c>
    </row>
    <row r="77" spans="1:9" x14ac:dyDescent="0.2">
      <c r="A77" s="33" t="s">
        <v>107</v>
      </c>
      <c r="B77" s="34" t="s">
        <v>27</v>
      </c>
      <c r="C77" s="35">
        <v>3071382.6559270779</v>
      </c>
      <c r="D77" s="23">
        <v>31108</v>
      </c>
      <c r="E77" s="36">
        <v>854757</v>
      </c>
      <c r="F77" s="37">
        <f t="shared" si="3"/>
        <v>3.6393969280157985E-2</v>
      </c>
      <c r="G77" s="38">
        <v>165774857</v>
      </c>
      <c r="H77" s="38">
        <f t="shared" si="4"/>
        <v>6033205.053080583</v>
      </c>
      <c r="I77" s="42">
        <f t="shared" si="5"/>
        <v>9104587.7090076618</v>
      </c>
    </row>
    <row r="78" spans="1:9" x14ac:dyDescent="0.2">
      <c r="A78" s="33" t="s">
        <v>108</v>
      </c>
      <c r="B78" s="34" t="s">
        <v>38</v>
      </c>
      <c r="C78" s="35">
        <v>1997662.5073091348</v>
      </c>
      <c r="D78" s="23">
        <v>20233</v>
      </c>
      <c r="E78" s="36">
        <v>943332</v>
      </c>
      <c r="F78" s="37">
        <f t="shared" si="3"/>
        <v>2.1448440209809485E-2</v>
      </c>
      <c r="G78" s="38">
        <v>182953432</v>
      </c>
      <c r="H78" s="38">
        <f t="shared" si="4"/>
        <v>3924065.7474314454</v>
      </c>
      <c r="I78" s="42">
        <f t="shared" si="5"/>
        <v>5921728.25474058</v>
      </c>
    </row>
    <row r="79" spans="1:9" x14ac:dyDescent="0.2">
      <c r="A79" s="33" t="s">
        <v>109</v>
      </c>
      <c r="B79" s="34" t="s">
        <v>38</v>
      </c>
      <c r="C79" s="35">
        <v>1370215.0089673391</v>
      </c>
      <c r="D79" s="23">
        <v>13878</v>
      </c>
      <c r="E79" s="36">
        <v>943332</v>
      </c>
      <c r="F79" s="37">
        <f t="shared" si="3"/>
        <v>1.4711681571281374E-2</v>
      </c>
      <c r="G79" s="38">
        <v>182953432</v>
      </c>
      <c r="H79" s="38">
        <f t="shared" si="4"/>
        <v>2691552.6339570801</v>
      </c>
      <c r="I79" s="42">
        <f t="shared" si="5"/>
        <v>4061767.6429244191</v>
      </c>
    </row>
    <row r="80" spans="1:9" x14ac:dyDescent="0.2">
      <c r="A80" s="33" t="s">
        <v>110</v>
      </c>
      <c r="B80" s="34" t="s">
        <v>33</v>
      </c>
      <c r="C80" s="35">
        <v>657166.09739779576</v>
      </c>
      <c r="D80" s="23">
        <v>6656</v>
      </c>
      <c r="E80" s="36">
        <v>180333</v>
      </c>
      <c r="F80" s="37">
        <f t="shared" si="3"/>
        <v>3.6909495211636251E-2</v>
      </c>
      <c r="G80" s="38">
        <v>34974475</v>
      </c>
      <c r="H80" s="38">
        <f t="shared" si="4"/>
        <v>1290890.2175419917</v>
      </c>
      <c r="I80" s="42">
        <f t="shared" si="5"/>
        <v>1948056.3149397876</v>
      </c>
    </row>
    <row r="81" spans="1:9" x14ac:dyDescent="0.2">
      <c r="A81" s="33" t="s">
        <v>111</v>
      </c>
      <c r="B81" s="34" t="s">
        <v>33</v>
      </c>
      <c r="C81" s="35">
        <v>2646535.0421796748</v>
      </c>
      <c r="D81" s="23">
        <v>26805</v>
      </c>
      <c r="E81" s="36">
        <v>180333</v>
      </c>
      <c r="F81" s="37">
        <f t="shared" si="3"/>
        <v>0.14864167955948163</v>
      </c>
      <c r="G81" s="38">
        <v>34974475</v>
      </c>
      <c r="H81" s="38">
        <f t="shared" si="4"/>
        <v>5198664.7057111012</v>
      </c>
      <c r="I81" s="42">
        <f t="shared" si="5"/>
        <v>7845199.747890776</v>
      </c>
    </row>
    <row r="82" spans="1:9" x14ac:dyDescent="0.2">
      <c r="A82" s="33" t="s">
        <v>112</v>
      </c>
      <c r="B82" s="34" t="s">
        <v>31</v>
      </c>
      <c r="C82" s="35">
        <v>2963368.8772982936</v>
      </c>
      <c r="D82" s="23">
        <v>30014</v>
      </c>
      <c r="E82" s="36">
        <v>891720</v>
      </c>
      <c r="F82" s="37">
        <f t="shared" si="3"/>
        <v>3.3658547526129276E-2</v>
      </c>
      <c r="G82" s="38">
        <v>172943603</v>
      </c>
      <c r="H82" s="38">
        <f t="shared" si="4"/>
        <v>5821030.4809155334</v>
      </c>
      <c r="I82" s="42">
        <f t="shared" si="5"/>
        <v>8784399.358213827</v>
      </c>
    </row>
    <row r="83" spans="1:9" x14ac:dyDescent="0.2">
      <c r="A83" s="33" t="s">
        <v>113</v>
      </c>
      <c r="B83" s="34" t="s">
        <v>38</v>
      </c>
      <c r="C83" s="35">
        <v>2753758.9577106251</v>
      </c>
      <c r="D83" s="23">
        <v>27891</v>
      </c>
      <c r="E83" s="36">
        <v>943332</v>
      </c>
      <c r="F83" s="37">
        <f t="shared" si="3"/>
        <v>2.9566472885474045E-2</v>
      </c>
      <c r="G83" s="38">
        <v>182953432</v>
      </c>
      <c r="H83" s="38">
        <f t="shared" si="4"/>
        <v>5409287.6865324192</v>
      </c>
      <c r="I83" s="42">
        <f t="shared" si="5"/>
        <v>8163046.6442430448</v>
      </c>
    </row>
    <row r="84" spans="1:9" x14ac:dyDescent="0.2">
      <c r="A84" s="33" t="s">
        <v>114</v>
      </c>
      <c r="B84" s="34" t="s">
        <v>33</v>
      </c>
      <c r="C84" s="35">
        <v>160934.60618365492</v>
      </c>
      <c r="D84" s="23">
        <v>1630</v>
      </c>
      <c r="E84" s="36">
        <v>180333</v>
      </c>
      <c r="F84" s="37">
        <f t="shared" si="3"/>
        <v>9.0388337131861608E-3</v>
      </c>
      <c r="G84" s="38">
        <v>34974475</v>
      </c>
      <c r="H84" s="38">
        <f t="shared" si="4"/>
        <v>316128.46373098652</v>
      </c>
      <c r="I84" s="42">
        <f t="shared" si="5"/>
        <v>477063.06991464144</v>
      </c>
    </row>
    <row r="85" spans="1:9" x14ac:dyDescent="0.2">
      <c r="A85" s="33" t="s">
        <v>115</v>
      </c>
      <c r="B85" s="34" t="s">
        <v>27</v>
      </c>
      <c r="C85" s="35">
        <v>1396675.4227447745</v>
      </c>
      <c r="D85" s="23">
        <v>14146</v>
      </c>
      <c r="E85" s="36">
        <v>854757</v>
      </c>
      <c r="F85" s="37">
        <f t="shared" si="3"/>
        <v>1.6549732848049212E-2</v>
      </c>
      <c r="G85" s="38">
        <v>165774857</v>
      </c>
      <c r="H85" s="38">
        <f t="shared" si="4"/>
        <v>2743529.596273561</v>
      </c>
      <c r="I85" s="42">
        <f t="shared" si="5"/>
        <v>4140205.0190183353</v>
      </c>
    </row>
    <row r="86" spans="1:9" x14ac:dyDescent="0.2">
      <c r="A86" s="33" t="s">
        <v>116</v>
      </c>
      <c r="B86" s="34" t="s">
        <v>33</v>
      </c>
      <c r="C86" s="35">
        <v>320980.61638224672</v>
      </c>
      <c r="D86" s="23">
        <v>3251</v>
      </c>
      <c r="E86" s="36">
        <v>180333</v>
      </c>
      <c r="F86" s="37">
        <f t="shared" si="3"/>
        <v>1.8027759755563318E-2</v>
      </c>
      <c r="G86" s="38">
        <v>34974475</v>
      </c>
      <c r="H86" s="38">
        <f t="shared" si="4"/>
        <v>630511.43287695537</v>
      </c>
      <c r="I86" s="42">
        <f t="shared" si="5"/>
        <v>951492.04925920209</v>
      </c>
    </row>
    <row r="87" spans="1:9" x14ac:dyDescent="0.2">
      <c r="A87" s="33" t="s">
        <v>117</v>
      </c>
      <c r="B87" s="34" t="s">
        <v>27</v>
      </c>
      <c r="C87" s="35">
        <v>2338290.9682499999</v>
      </c>
      <c r="D87" s="23">
        <v>23683</v>
      </c>
      <c r="E87" s="36">
        <v>854757</v>
      </c>
      <c r="F87" s="37">
        <f t="shared" si="3"/>
        <v>2.7707289908125935E-2</v>
      </c>
      <c r="G87" s="38">
        <v>165774857</v>
      </c>
      <c r="H87" s="38">
        <f t="shared" si="4"/>
        <v>4593172.0223771203</v>
      </c>
      <c r="I87" s="42">
        <f t="shared" si="5"/>
        <v>6931462.9906271202</v>
      </c>
    </row>
    <row r="88" spans="1:9" x14ac:dyDescent="0.2">
      <c r="A88" s="33" t="s">
        <v>118</v>
      </c>
      <c r="B88" s="34" t="s">
        <v>43</v>
      </c>
      <c r="C88" s="35">
        <v>513016.08204311098</v>
      </c>
      <c r="D88" s="23">
        <v>5196</v>
      </c>
      <c r="E88" s="36">
        <v>265206</v>
      </c>
      <c r="F88" s="37">
        <f t="shared" si="3"/>
        <v>1.959231691590688E-2</v>
      </c>
      <c r="G88" s="38">
        <v>51435071</v>
      </c>
      <c r="H88" s="38">
        <f t="shared" si="4"/>
        <v>1007732.2116241714</v>
      </c>
      <c r="I88" s="42">
        <f t="shared" si="5"/>
        <v>1520748.2936672824</v>
      </c>
    </row>
    <row r="89" spans="1:9" x14ac:dyDescent="0.2">
      <c r="A89" s="33" t="s">
        <v>119</v>
      </c>
      <c r="B89" s="34" t="s">
        <v>43</v>
      </c>
      <c r="C89" s="35">
        <v>721342.47409679927</v>
      </c>
      <c r="D89" s="23">
        <v>7306</v>
      </c>
      <c r="E89" s="36">
        <v>265206</v>
      </c>
      <c r="F89" s="37">
        <f t="shared" si="3"/>
        <v>2.7548396340957595E-2</v>
      </c>
      <c r="G89" s="38">
        <v>51435071</v>
      </c>
      <c r="H89" s="38">
        <f t="shared" si="4"/>
        <v>1416953.7217332942</v>
      </c>
      <c r="I89" s="42">
        <f t="shared" si="5"/>
        <v>2138296.1958300937</v>
      </c>
    </row>
    <row r="90" spans="1:9" x14ac:dyDescent="0.2">
      <c r="A90" s="33" t="s">
        <v>120</v>
      </c>
      <c r="B90" s="34" t="s">
        <v>55</v>
      </c>
      <c r="C90" s="35">
        <v>993351.57841334492</v>
      </c>
      <c r="D90" s="23">
        <v>10061</v>
      </c>
      <c r="E90" s="36">
        <v>162436</v>
      </c>
      <c r="F90" s="37">
        <f t="shared" si="3"/>
        <v>6.1938240291560982E-2</v>
      </c>
      <c r="G90" s="38">
        <v>31503462</v>
      </c>
      <c r="H90" s="38">
        <f t="shared" si="4"/>
        <v>1951268.9993720604</v>
      </c>
      <c r="I90" s="42">
        <f t="shared" si="5"/>
        <v>2944620.5777854053</v>
      </c>
    </row>
    <row r="91" spans="1:9" x14ac:dyDescent="0.2">
      <c r="A91" s="33" t="s">
        <v>121</v>
      </c>
      <c r="B91" s="34" t="s">
        <v>27</v>
      </c>
      <c r="C91" s="35">
        <v>1374954.1875543424</v>
      </c>
      <c r="D91" s="23">
        <v>13926</v>
      </c>
      <c r="E91" s="36">
        <v>854757</v>
      </c>
      <c r="F91" s="37">
        <f t="shared" si="3"/>
        <v>1.6292349755544559E-2</v>
      </c>
      <c r="G91" s="38">
        <v>165774857</v>
      </c>
      <c r="H91" s="38">
        <f t="shared" si="4"/>
        <v>2700861.9509193841</v>
      </c>
      <c r="I91" s="42">
        <f t="shared" si="5"/>
        <v>4075816.1384737268</v>
      </c>
    </row>
    <row r="92" spans="1:9" x14ac:dyDescent="0.2">
      <c r="A92" s="33" t="s">
        <v>122</v>
      </c>
      <c r="B92" s="34" t="s">
        <v>27</v>
      </c>
      <c r="C92" s="35">
        <v>1308704.420223525</v>
      </c>
      <c r="D92" s="23">
        <v>13255</v>
      </c>
      <c r="E92" s="36">
        <v>854757</v>
      </c>
      <c r="F92" s="37">
        <f t="shared" si="3"/>
        <v>1.5507331323405366E-2</v>
      </c>
      <c r="G92" s="38">
        <v>165774857</v>
      </c>
      <c r="H92" s="38">
        <f t="shared" si="4"/>
        <v>2570725.6325891451</v>
      </c>
      <c r="I92" s="42">
        <f t="shared" si="5"/>
        <v>3879430.0528126704</v>
      </c>
    </row>
    <row r="93" spans="1:9" x14ac:dyDescent="0.2">
      <c r="A93" s="33" t="s">
        <v>123</v>
      </c>
      <c r="B93" s="34" t="s">
        <v>29</v>
      </c>
      <c r="C93" s="35">
        <v>1493334.9193421965</v>
      </c>
      <c r="D93" s="23">
        <v>15125</v>
      </c>
      <c r="E93" s="36">
        <v>116782</v>
      </c>
      <c r="F93" s="37">
        <f t="shared" si="3"/>
        <v>0.12951482248976726</v>
      </c>
      <c r="G93" s="38">
        <v>22649150</v>
      </c>
      <c r="H93" s="38">
        <f t="shared" si="4"/>
        <v>2933400.641794112</v>
      </c>
      <c r="I93" s="42">
        <f t="shared" si="5"/>
        <v>4426735.5611363091</v>
      </c>
    </row>
    <row r="94" spans="1:9" x14ac:dyDescent="0.2">
      <c r="A94" s="33" t="s">
        <v>124</v>
      </c>
      <c r="B94" s="34" t="s">
        <v>31</v>
      </c>
      <c r="C94" s="35">
        <v>1731182.4446774267</v>
      </c>
      <c r="D94" s="23">
        <v>17534</v>
      </c>
      <c r="E94" s="36">
        <v>891720</v>
      </c>
      <c r="F94" s="37">
        <f t="shared" si="3"/>
        <v>1.9663122953393442E-2</v>
      </c>
      <c r="G94" s="38">
        <v>172943603</v>
      </c>
      <c r="H94" s="38">
        <f t="shared" si="4"/>
        <v>3400611.329791863</v>
      </c>
      <c r="I94" s="42">
        <f t="shared" si="5"/>
        <v>5131793.7744692899</v>
      </c>
    </row>
    <row r="95" spans="1:9" x14ac:dyDescent="0.2">
      <c r="A95" s="33" t="s">
        <v>125</v>
      </c>
      <c r="B95" s="34" t="s">
        <v>33</v>
      </c>
      <c r="C95" s="35">
        <v>1145104.0260846808</v>
      </c>
      <c r="D95" s="23">
        <v>11598</v>
      </c>
      <c r="E95" s="36">
        <v>180333</v>
      </c>
      <c r="F95" s="37">
        <f t="shared" si="3"/>
        <v>6.4314351782535639E-2</v>
      </c>
      <c r="G95" s="38">
        <v>34974475</v>
      </c>
      <c r="H95" s="38">
        <f t="shared" si="4"/>
        <v>2249360.6885594982</v>
      </c>
      <c r="I95" s="42">
        <f t="shared" si="5"/>
        <v>3394464.7146441787</v>
      </c>
    </row>
    <row r="96" spans="1:9" x14ac:dyDescent="0.2">
      <c r="A96" s="33" t="s">
        <v>126</v>
      </c>
      <c r="B96" s="34" t="s">
        <v>29</v>
      </c>
      <c r="C96" s="35">
        <v>414974.32502447953</v>
      </c>
      <c r="D96" s="23">
        <v>4203</v>
      </c>
      <c r="E96" s="36">
        <v>116782</v>
      </c>
      <c r="F96" s="37">
        <f t="shared" si="3"/>
        <v>3.5990135466082103E-2</v>
      </c>
      <c r="G96" s="38">
        <v>22649150</v>
      </c>
      <c r="H96" s="38">
        <f t="shared" si="4"/>
        <v>815145.97669161344</v>
      </c>
      <c r="I96" s="42">
        <f t="shared" si="5"/>
        <v>1230120.301716093</v>
      </c>
    </row>
    <row r="97" spans="1:9" x14ac:dyDescent="0.2">
      <c r="A97" s="33" t="s">
        <v>127</v>
      </c>
      <c r="B97" s="34" t="s">
        <v>55</v>
      </c>
      <c r="C97" s="35">
        <v>914957.66595333128</v>
      </c>
      <c r="D97" s="23">
        <v>9267</v>
      </c>
      <c r="E97" s="36">
        <v>162436</v>
      </c>
      <c r="F97" s="37">
        <f t="shared" si="3"/>
        <v>5.7050161294294369E-2</v>
      </c>
      <c r="G97" s="38">
        <v>31503462</v>
      </c>
      <c r="H97" s="38">
        <f t="shared" si="4"/>
        <v>1797277.5884286736</v>
      </c>
      <c r="I97" s="42">
        <f t="shared" si="5"/>
        <v>2712235.254382005</v>
      </c>
    </row>
    <row r="98" spans="1:9" x14ac:dyDescent="0.2">
      <c r="A98" s="33" t="s">
        <v>128</v>
      </c>
      <c r="B98" s="34" t="s">
        <v>43</v>
      </c>
      <c r="C98" s="35">
        <v>456639.60343521717</v>
      </c>
      <c r="D98" s="23">
        <v>4625</v>
      </c>
      <c r="E98" s="36">
        <v>265206</v>
      </c>
      <c r="F98" s="37">
        <f t="shared" si="3"/>
        <v>1.7439273621260454E-2</v>
      </c>
      <c r="G98" s="38">
        <v>51435071</v>
      </c>
      <c r="H98" s="38">
        <f t="shared" si="4"/>
        <v>896990.2768979586</v>
      </c>
      <c r="I98" s="42">
        <f t="shared" si="5"/>
        <v>1353629.8803331759</v>
      </c>
    </row>
    <row r="99" spans="1:9" x14ac:dyDescent="0.2">
      <c r="A99" s="33" t="s">
        <v>129</v>
      </c>
      <c r="B99" s="34" t="s">
        <v>27</v>
      </c>
      <c r="C99" s="35">
        <v>957906.47189804912</v>
      </c>
      <c r="D99" s="23">
        <v>9702</v>
      </c>
      <c r="E99" s="36">
        <v>854757</v>
      </c>
      <c r="F99" s="37">
        <f t="shared" si="3"/>
        <v>1.1350594379455214E-2</v>
      </c>
      <c r="G99" s="38">
        <v>165774857</v>
      </c>
      <c r="H99" s="38">
        <f t="shared" si="4"/>
        <v>1881643.1601191917</v>
      </c>
      <c r="I99" s="42">
        <f t="shared" si="5"/>
        <v>2839549.6320172409</v>
      </c>
    </row>
    <row r="100" spans="1:9" x14ac:dyDescent="0.2">
      <c r="A100" s="33" t="s">
        <v>130</v>
      </c>
      <c r="B100" s="34" t="s">
        <v>29</v>
      </c>
      <c r="C100" s="35">
        <v>927003.07819529821</v>
      </c>
      <c r="D100" s="23">
        <v>9389</v>
      </c>
      <c r="E100" s="36">
        <v>116782</v>
      </c>
      <c r="F100" s="37">
        <f t="shared" si="3"/>
        <v>8.0397664023565282E-2</v>
      </c>
      <c r="G100" s="38">
        <v>22649150</v>
      </c>
      <c r="H100" s="38">
        <f t="shared" si="4"/>
        <v>1820938.7521193337</v>
      </c>
      <c r="I100" s="42">
        <f t="shared" si="5"/>
        <v>2747941.830314632</v>
      </c>
    </row>
    <row r="101" spans="1:9" x14ac:dyDescent="0.2">
      <c r="A101" s="33" t="s">
        <v>131</v>
      </c>
      <c r="B101" s="34" t="s">
        <v>38</v>
      </c>
      <c r="C101" s="35">
        <v>900048.99998171662</v>
      </c>
      <c r="D101" s="23">
        <v>9116</v>
      </c>
      <c r="E101" s="36">
        <v>943332</v>
      </c>
      <c r="F101" s="37">
        <f t="shared" si="3"/>
        <v>9.6636178991065715E-3</v>
      </c>
      <c r="G101" s="38">
        <v>182953432</v>
      </c>
      <c r="H101" s="38">
        <f t="shared" si="4"/>
        <v>1767992.060178177</v>
      </c>
      <c r="I101" s="42">
        <f t="shared" si="5"/>
        <v>2668041.0601598937</v>
      </c>
    </row>
    <row r="102" spans="1:9" x14ac:dyDescent="0.2">
      <c r="A102" s="33" t="s">
        <v>132</v>
      </c>
      <c r="B102" s="34" t="s">
        <v>38</v>
      </c>
      <c r="C102" s="35">
        <v>2464274.1323545049</v>
      </c>
      <c r="D102" s="23">
        <v>24959</v>
      </c>
      <c r="E102" s="36">
        <v>943332</v>
      </c>
      <c r="F102" s="37">
        <f t="shared" si="3"/>
        <v>2.6458341283874608E-2</v>
      </c>
      <c r="G102" s="38">
        <v>182953432</v>
      </c>
      <c r="H102" s="38">
        <f t="shared" si="4"/>
        <v>4840644.3429121459</v>
      </c>
      <c r="I102" s="42">
        <f t="shared" si="5"/>
        <v>7304918.4752666503</v>
      </c>
    </row>
    <row r="103" spans="1:9" x14ac:dyDescent="0.2">
      <c r="A103" s="33" t="s">
        <v>133</v>
      </c>
      <c r="B103" s="34" t="s">
        <v>31</v>
      </c>
      <c r="C103" s="35">
        <v>1986012.0266160851</v>
      </c>
      <c r="D103" s="23">
        <v>20115</v>
      </c>
      <c r="E103" s="36">
        <v>891720</v>
      </c>
      <c r="F103" s="37">
        <f t="shared" si="3"/>
        <v>2.255752926927735E-2</v>
      </c>
      <c r="G103" s="38">
        <v>172943603</v>
      </c>
      <c r="H103" s="38">
        <f t="shared" si="4"/>
        <v>3901180.3866067822</v>
      </c>
      <c r="I103" s="42">
        <f t="shared" si="5"/>
        <v>5887192.4132228671</v>
      </c>
    </row>
    <row r="104" spans="1:9" x14ac:dyDescent="0.2">
      <c r="A104" s="33" t="s">
        <v>134</v>
      </c>
      <c r="B104" s="34" t="s">
        <v>33</v>
      </c>
      <c r="C104" s="35">
        <v>212473.17331731616</v>
      </c>
      <c r="D104" s="23">
        <v>2152</v>
      </c>
      <c r="E104" s="36">
        <v>180333</v>
      </c>
      <c r="F104" s="37">
        <f t="shared" si="3"/>
        <v>1.1933478620108354E-2</v>
      </c>
      <c r="G104" s="38">
        <v>34974475</v>
      </c>
      <c r="H104" s="38">
        <f t="shared" si="4"/>
        <v>417367.14966201416</v>
      </c>
      <c r="I104" s="42">
        <f t="shared" si="5"/>
        <v>629840.32297933032</v>
      </c>
    </row>
    <row r="105" spans="1:9" x14ac:dyDescent="0.2">
      <c r="A105" s="33" t="s">
        <v>135</v>
      </c>
      <c r="B105" s="34" t="s">
        <v>43</v>
      </c>
      <c r="C105" s="35">
        <v>403126.37855697121</v>
      </c>
      <c r="D105" s="23">
        <v>4083</v>
      </c>
      <c r="E105" s="36">
        <v>265206</v>
      </c>
      <c r="F105" s="37">
        <f t="shared" si="3"/>
        <v>1.5395579285536526E-2</v>
      </c>
      <c r="G105" s="38">
        <v>51435071</v>
      </c>
      <c r="H105" s="38">
        <f t="shared" si="4"/>
        <v>791872.71363770054</v>
      </c>
      <c r="I105" s="42">
        <f t="shared" si="5"/>
        <v>1194999.0921946717</v>
      </c>
    </row>
    <row r="106" spans="1:9" x14ac:dyDescent="0.2">
      <c r="A106" s="33" t="s">
        <v>136</v>
      </c>
      <c r="B106" s="34" t="s">
        <v>33</v>
      </c>
      <c r="C106" s="35">
        <v>355438.39402525011</v>
      </c>
      <c r="D106" s="23">
        <v>3600</v>
      </c>
      <c r="E106" s="36">
        <v>180333</v>
      </c>
      <c r="F106" s="37">
        <f t="shared" si="3"/>
        <v>1.9963068323601337E-2</v>
      </c>
      <c r="G106" s="38">
        <v>34974475</v>
      </c>
      <c r="H106" s="38">
        <f t="shared" si="4"/>
        <v>698197.83400708693</v>
      </c>
      <c r="I106" s="42">
        <f t="shared" si="5"/>
        <v>1053636.228032337</v>
      </c>
    </row>
    <row r="107" spans="1:9" x14ac:dyDescent="0.2">
      <c r="A107" s="33" t="s">
        <v>137</v>
      </c>
      <c r="B107" s="34" t="s">
        <v>29</v>
      </c>
      <c r="C107" s="35">
        <v>165081.38744728285</v>
      </c>
      <c r="D107" s="23">
        <v>1672</v>
      </c>
      <c r="E107" s="36">
        <v>116782</v>
      </c>
      <c r="F107" s="37">
        <f t="shared" si="3"/>
        <v>1.4317274922505181E-2</v>
      </c>
      <c r="G107" s="38">
        <v>22649150</v>
      </c>
      <c r="H107" s="38">
        <f t="shared" si="4"/>
        <v>324274.10731105821</v>
      </c>
      <c r="I107" s="42">
        <f t="shared" si="5"/>
        <v>489355.49475834105</v>
      </c>
    </row>
    <row r="108" spans="1:9" x14ac:dyDescent="0.2">
      <c r="A108" s="33" t="s">
        <v>138</v>
      </c>
      <c r="B108" s="34" t="s">
        <v>27</v>
      </c>
      <c r="C108" s="35">
        <v>1622872.4673869545</v>
      </c>
      <c r="D108" s="23">
        <v>16437</v>
      </c>
      <c r="E108" s="36">
        <v>854757</v>
      </c>
      <c r="F108" s="37">
        <f t="shared" si="3"/>
        <v>1.9230026779540853E-2</v>
      </c>
      <c r="G108" s="38">
        <v>165774857</v>
      </c>
      <c r="H108" s="38">
        <f t="shared" si="4"/>
        <v>3187854.9394845553</v>
      </c>
      <c r="I108" s="42">
        <f t="shared" si="5"/>
        <v>4810727.4068715097</v>
      </c>
    </row>
    <row r="109" spans="1:9" x14ac:dyDescent="0.2">
      <c r="A109" s="33" t="s">
        <v>139</v>
      </c>
      <c r="B109" s="34" t="s">
        <v>33</v>
      </c>
      <c r="C109" s="35">
        <v>265492.73375941598</v>
      </c>
      <c r="D109" s="23">
        <v>2689</v>
      </c>
      <c r="E109" s="36">
        <v>180333</v>
      </c>
      <c r="F109" s="37">
        <f t="shared" si="3"/>
        <v>1.4911302978378888E-2</v>
      </c>
      <c r="G109" s="38">
        <v>34974475</v>
      </c>
      <c r="H109" s="38">
        <f t="shared" si="4"/>
        <v>521514.99323473795</v>
      </c>
      <c r="I109" s="42">
        <f t="shared" si="5"/>
        <v>787007.72699415393</v>
      </c>
    </row>
    <row r="110" spans="1:9" x14ac:dyDescent="0.2">
      <c r="A110" s="33" t="s">
        <v>140</v>
      </c>
      <c r="B110" s="34" t="s">
        <v>38</v>
      </c>
      <c r="C110" s="35">
        <v>4060784.9188512531</v>
      </c>
      <c r="D110" s="23">
        <v>41129</v>
      </c>
      <c r="E110" s="36">
        <v>943332</v>
      </c>
      <c r="F110" s="37">
        <f t="shared" si="3"/>
        <v>4.3599708268138894E-2</v>
      </c>
      <c r="G110" s="38">
        <v>182953432</v>
      </c>
      <c r="H110" s="38">
        <f t="shared" si="4"/>
        <v>7976716.2618547874</v>
      </c>
      <c r="I110" s="42">
        <f t="shared" si="5"/>
        <v>12037501.180706041</v>
      </c>
    </row>
    <row r="111" spans="1:9" x14ac:dyDescent="0.2">
      <c r="A111" s="33" t="s">
        <v>141</v>
      </c>
      <c r="B111" s="34" t="s">
        <v>38</v>
      </c>
      <c r="C111" s="35">
        <v>358400.38064212719</v>
      </c>
      <c r="D111" s="23">
        <v>3630</v>
      </c>
      <c r="E111" s="36">
        <v>943332</v>
      </c>
      <c r="F111" s="37">
        <f t="shared" si="3"/>
        <v>3.84806197605933E-3</v>
      </c>
      <c r="G111" s="38">
        <v>182953432</v>
      </c>
      <c r="H111" s="38">
        <f t="shared" si="4"/>
        <v>704016.1450687563</v>
      </c>
      <c r="I111" s="42">
        <f t="shared" si="5"/>
        <v>1062416.5257108836</v>
      </c>
    </row>
    <row r="112" spans="1:9" x14ac:dyDescent="0.2">
      <c r="A112" s="33" t="s">
        <v>142</v>
      </c>
      <c r="B112" s="34" t="s">
        <v>31</v>
      </c>
      <c r="C112" s="35">
        <v>2507321.6711864518</v>
      </c>
      <c r="D112" s="23">
        <v>25395</v>
      </c>
      <c r="E112" s="36">
        <v>891720</v>
      </c>
      <c r="F112" s="37">
        <f t="shared" si="3"/>
        <v>2.8478670434665589E-2</v>
      </c>
      <c r="G112" s="38">
        <v>172943603</v>
      </c>
      <c r="H112" s="38">
        <f t="shared" si="4"/>
        <v>4925203.8736206433</v>
      </c>
      <c r="I112" s="42">
        <f t="shared" si="5"/>
        <v>7432525.5448070951</v>
      </c>
    </row>
    <row r="113" spans="1:9" x14ac:dyDescent="0.2">
      <c r="A113" s="33" t="s">
        <v>143</v>
      </c>
      <c r="B113" s="34" t="s">
        <v>25</v>
      </c>
      <c r="C113" s="35">
        <v>1064735.4558800824</v>
      </c>
      <c r="D113" s="23">
        <v>10784</v>
      </c>
      <c r="E113" s="36">
        <v>150721</v>
      </c>
      <c r="F113" s="37">
        <f t="shared" si="3"/>
        <v>7.1549419125403899E-2</v>
      </c>
      <c r="G113" s="38">
        <v>29231410</v>
      </c>
      <c r="H113" s="38">
        <f t="shared" si="4"/>
        <v>2091490.4057165228</v>
      </c>
      <c r="I113" s="42">
        <f t="shared" si="5"/>
        <v>3156225.8615966053</v>
      </c>
    </row>
    <row r="114" spans="1:9" x14ac:dyDescent="0.2">
      <c r="A114" s="33" t="s">
        <v>144</v>
      </c>
      <c r="B114" s="34" t="s">
        <v>31</v>
      </c>
      <c r="C114" s="35">
        <v>2583049.795691276</v>
      </c>
      <c r="D114" s="23">
        <v>19571</v>
      </c>
      <c r="E114" s="36">
        <v>891720</v>
      </c>
      <c r="F114" s="37">
        <f t="shared" si="3"/>
        <v>2.19474723007222E-2</v>
      </c>
      <c r="G114" s="38">
        <v>172943603</v>
      </c>
      <c r="H114" s="38">
        <f t="shared" si="4"/>
        <v>3795674.9364295965</v>
      </c>
      <c r="I114" s="42">
        <f t="shared" si="5"/>
        <v>6378724.7321208725</v>
      </c>
    </row>
    <row r="115" spans="1:9" x14ac:dyDescent="0.2">
      <c r="A115" s="33" t="s">
        <v>145</v>
      </c>
      <c r="B115" s="34" t="s">
        <v>27</v>
      </c>
      <c r="C115" s="35">
        <v>1932301.3359633803</v>
      </c>
      <c r="D115" s="23">
        <v>43834</v>
      </c>
      <c r="E115" s="36">
        <v>854757</v>
      </c>
      <c r="F115" s="37">
        <f t="shared" si="3"/>
        <v>5.1282411258404437E-2</v>
      </c>
      <c r="G115" s="38">
        <v>165774857</v>
      </c>
      <c r="H115" s="38">
        <f t="shared" si="4"/>
        <v>8501334.3929771855</v>
      </c>
      <c r="I115" s="42">
        <f t="shared" si="5"/>
        <v>10433635.728940565</v>
      </c>
    </row>
    <row r="116" spans="1:9" x14ac:dyDescent="0.2">
      <c r="A116" s="33" t="s">
        <v>146</v>
      </c>
      <c r="B116" s="34" t="s">
        <v>31</v>
      </c>
      <c r="C116" s="35">
        <v>4327857.3788063368</v>
      </c>
      <c r="D116" s="23">
        <v>26162</v>
      </c>
      <c r="E116" s="36">
        <v>891720</v>
      </c>
      <c r="F116" s="37">
        <f t="shared" si="3"/>
        <v>2.9338805903198314E-2</v>
      </c>
      <c r="G116" s="38">
        <v>172943603</v>
      </c>
      <c r="H116" s="38">
        <f t="shared" si="4"/>
        <v>5073958.8006167859</v>
      </c>
      <c r="I116" s="42">
        <f t="shared" si="5"/>
        <v>9401816.1794231236</v>
      </c>
    </row>
    <row r="117" spans="1:9" x14ac:dyDescent="0.2">
      <c r="A117" s="33" t="s">
        <v>147</v>
      </c>
      <c r="B117" s="34" t="s">
        <v>43</v>
      </c>
      <c r="C117" s="35">
        <v>282277.32458838617</v>
      </c>
      <c r="D117" s="23">
        <v>2859</v>
      </c>
      <c r="E117" s="36">
        <v>265206</v>
      </c>
      <c r="F117" s="37">
        <f t="shared" si="3"/>
        <v>1.0780299088255922E-2</v>
      </c>
      <c r="G117" s="38">
        <v>51435071</v>
      </c>
      <c r="H117" s="38">
        <f t="shared" si="4"/>
        <v>554485.44900567865</v>
      </c>
      <c r="I117" s="42">
        <f t="shared" si="5"/>
        <v>836762.77359406487</v>
      </c>
    </row>
    <row r="118" spans="1:9" x14ac:dyDescent="0.2">
      <c r="A118" s="33" t="s">
        <v>148</v>
      </c>
      <c r="B118" s="34" t="s">
        <v>25</v>
      </c>
      <c r="C118" s="35">
        <v>1174230.2278173054</v>
      </c>
      <c r="D118" s="23">
        <v>11893</v>
      </c>
      <c r="E118" s="36">
        <v>150721</v>
      </c>
      <c r="F118" s="37">
        <f t="shared" si="3"/>
        <v>7.8907385168622821E-2</v>
      </c>
      <c r="G118" s="38">
        <v>29231410</v>
      </c>
      <c r="H118" s="38">
        <f t="shared" si="4"/>
        <v>2306574.1278919326</v>
      </c>
      <c r="I118" s="42">
        <f t="shared" si="5"/>
        <v>3480804.355709238</v>
      </c>
    </row>
    <row r="119" spans="1:9" x14ac:dyDescent="0.2">
      <c r="A119" s="33" t="s">
        <v>149</v>
      </c>
      <c r="B119" s="34" t="s">
        <v>29</v>
      </c>
      <c r="C119" s="35">
        <v>373407.77950097108</v>
      </c>
      <c r="D119" s="23">
        <v>3782</v>
      </c>
      <c r="E119" s="36">
        <v>116782</v>
      </c>
      <c r="F119" s="37">
        <f t="shared" si="3"/>
        <v>3.238512784504461E-2</v>
      </c>
      <c r="G119" s="38">
        <v>22649150</v>
      </c>
      <c r="H119" s="38">
        <f t="shared" si="4"/>
        <v>733495.61833159218</v>
      </c>
      <c r="I119" s="42">
        <f t="shared" si="5"/>
        <v>1106903.3978325631</v>
      </c>
    </row>
    <row r="120" spans="1:9" x14ac:dyDescent="0.2">
      <c r="A120" s="33" t="s">
        <v>150</v>
      </c>
      <c r="B120" s="34" t="s">
        <v>43</v>
      </c>
      <c r="C120" s="35">
        <v>1832383.6540873935</v>
      </c>
      <c r="D120" s="23">
        <v>18559</v>
      </c>
      <c r="E120" s="36">
        <v>265206</v>
      </c>
      <c r="F120" s="37">
        <f t="shared" si="3"/>
        <v>6.9979563056642755E-2</v>
      </c>
      <c r="G120" s="38">
        <v>51435071</v>
      </c>
      <c r="H120" s="38">
        <f t="shared" si="4"/>
        <v>3599403.7943673972</v>
      </c>
      <c r="I120" s="42">
        <f t="shared" si="5"/>
        <v>5431787.4484547907</v>
      </c>
    </row>
    <row r="121" spans="1:9" x14ac:dyDescent="0.2">
      <c r="A121" s="33" t="s">
        <v>151</v>
      </c>
      <c r="B121" s="34" t="s">
        <v>31</v>
      </c>
      <c r="C121" s="35">
        <v>1561361.8786431404</v>
      </c>
      <c r="D121" s="23">
        <v>15814</v>
      </c>
      <c r="E121" s="36">
        <v>891720</v>
      </c>
      <c r="F121" s="37">
        <f t="shared" si="3"/>
        <v>1.7734266361638183E-2</v>
      </c>
      <c r="G121" s="38">
        <v>172943603</v>
      </c>
      <c r="H121" s="38">
        <f t="shared" si="4"/>
        <v>3067027.9211434084</v>
      </c>
      <c r="I121" s="42">
        <f t="shared" si="5"/>
        <v>4628389.7997865491</v>
      </c>
    </row>
    <row r="122" spans="1:9" x14ac:dyDescent="0.2">
      <c r="A122" s="33" t="s">
        <v>152</v>
      </c>
      <c r="B122" s="34" t="s">
        <v>33</v>
      </c>
      <c r="C122" s="35">
        <v>743952.30527229432</v>
      </c>
      <c r="D122" s="23">
        <v>7535</v>
      </c>
      <c r="E122" s="36">
        <v>180333</v>
      </c>
      <c r="F122" s="37">
        <f t="shared" si="3"/>
        <v>4.1783811060648914E-2</v>
      </c>
      <c r="G122" s="38">
        <v>34974475</v>
      </c>
      <c r="H122" s="38">
        <f t="shared" si="4"/>
        <v>1461366.8553453889</v>
      </c>
      <c r="I122" s="42">
        <f t="shared" si="5"/>
        <v>2205319.1606176831</v>
      </c>
    </row>
    <row r="123" spans="1:9" x14ac:dyDescent="0.2">
      <c r="A123" s="33" t="s">
        <v>153</v>
      </c>
      <c r="B123" s="34" t="s">
        <v>29</v>
      </c>
      <c r="C123" s="35">
        <v>926015.74932300579</v>
      </c>
      <c r="D123" s="23">
        <v>9379</v>
      </c>
      <c r="E123" s="36">
        <v>116782</v>
      </c>
      <c r="F123" s="37">
        <f t="shared" si="3"/>
        <v>8.0312034388861295E-2</v>
      </c>
      <c r="G123" s="38">
        <v>22649150</v>
      </c>
      <c r="H123" s="38">
        <f t="shared" si="4"/>
        <v>1818999.3136784779</v>
      </c>
      <c r="I123" s="42">
        <f t="shared" si="5"/>
        <v>2745015.0630014837</v>
      </c>
    </row>
    <row r="124" spans="1:9" x14ac:dyDescent="0.2">
      <c r="A124" s="33" t="s">
        <v>154</v>
      </c>
      <c r="B124" s="34" t="s">
        <v>25</v>
      </c>
      <c r="C124" s="35">
        <v>1443277.3455169739</v>
      </c>
      <c r="D124" s="23">
        <v>14618</v>
      </c>
      <c r="E124" s="36">
        <v>150721</v>
      </c>
      <c r="F124" s="37">
        <f t="shared" si="3"/>
        <v>9.6987148439832541E-2</v>
      </c>
      <c r="G124" s="38">
        <v>29231410</v>
      </c>
      <c r="H124" s="38">
        <f t="shared" si="4"/>
        <v>2835071.1007756055</v>
      </c>
      <c r="I124" s="42">
        <f t="shared" si="5"/>
        <v>4278348.4462925792</v>
      </c>
    </row>
    <row r="125" spans="1:9" x14ac:dyDescent="0.2">
      <c r="A125" s="33" t="s">
        <v>155</v>
      </c>
      <c r="B125" s="34" t="s">
        <v>33</v>
      </c>
      <c r="C125" s="35">
        <v>3361262.4128321153</v>
      </c>
      <c r="D125" s="23">
        <v>34044</v>
      </c>
      <c r="E125" s="36">
        <v>180333</v>
      </c>
      <c r="F125" s="37">
        <f t="shared" si="3"/>
        <v>0.18878408278018999</v>
      </c>
      <c r="G125" s="38">
        <v>34974475</v>
      </c>
      <c r="H125" s="38">
        <f t="shared" si="4"/>
        <v>6602624.1835936848</v>
      </c>
      <c r="I125" s="42">
        <f t="shared" si="5"/>
        <v>9963886.5964257997</v>
      </c>
    </row>
    <row r="126" spans="1:9" x14ac:dyDescent="0.2">
      <c r="A126" s="33" t="s">
        <v>156</v>
      </c>
      <c r="B126" s="34" t="s">
        <v>38</v>
      </c>
      <c r="C126" s="35">
        <v>3522098.2861285405</v>
      </c>
      <c r="D126" s="23">
        <v>35673</v>
      </c>
      <c r="E126" s="36">
        <v>943332</v>
      </c>
      <c r="F126" s="37">
        <f t="shared" si="3"/>
        <v>3.7815954510183054E-2</v>
      </c>
      <c r="G126" s="38">
        <v>182953432</v>
      </c>
      <c r="H126" s="38">
        <f t="shared" si="4"/>
        <v>6918558.6619938686</v>
      </c>
      <c r="I126" s="42">
        <f t="shared" si="5"/>
        <v>10440656.948122408</v>
      </c>
    </row>
    <row r="127" spans="1:9" x14ac:dyDescent="0.2">
      <c r="A127" s="33" t="s">
        <v>157</v>
      </c>
      <c r="B127" s="34" t="s">
        <v>25</v>
      </c>
      <c r="C127" s="35">
        <v>82836.89238532912</v>
      </c>
      <c r="D127" s="23">
        <v>839</v>
      </c>
      <c r="E127" s="36">
        <v>150721</v>
      </c>
      <c r="F127" s="37">
        <f t="shared" si="3"/>
        <v>5.5665766548788822E-3</v>
      </c>
      <c r="G127" s="38">
        <v>29231410</v>
      </c>
      <c r="H127" s="38">
        <f t="shared" si="4"/>
        <v>162718.88449519311</v>
      </c>
      <c r="I127" s="42">
        <f t="shared" si="5"/>
        <v>245555.77688052223</v>
      </c>
    </row>
    <row r="128" spans="1:9" x14ac:dyDescent="0.2">
      <c r="A128" s="33" t="s">
        <v>158</v>
      </c>
      <c r="B128" s="34" t="s">
        <v>25</v>
      </c>
      <c r="C128" s="35">
        <v>2898698.8361631441</v>
      </c>
      <c r="D128" s="23">
        <v>29359</v>
      </c>
      <c r="E128" s="36">
        <v>150721</v>
      </c>
      <c r="F128" s="37">
        <f t="shared" si="3"/>
        <v>0.19479037426768664</v>
      </c>
      <c r="G128" s="38">
        <v>29231410</v>
      </c>
      <c r="H128" s="38">
        <f t="shared" si="4"/>
        <v>5693997.2942721983</v>
      </c>
      <c r="I128" s="42">
        <f t="shared" si="5"/>
        <v>8592696.130435342</v>
      </c>
    </row>
    <row r="129" spans="1:9" x14ac:dyDescent="0.2">
      <c r="A129" s="33" t="s">
        <v>159</v>
      </c>
      <c r="B129" s="34" t="s">
        <v>43</v>
      </c>
      <c r="C129" s="35">
        <v>247819.5469453827</v>
      </c>
      <c r="D129" s="23">
        <v>2510</v>
      </c>
      <c r="E129" s="36">
        <v>265206</v>
      </c>
      <c r="F129" s="37">
        <f t="shared" si="3"/>
        <v>9.4643409274299973E-3</v>
      </c>
      <c r="G129" s="38">
        <v>51435071</v>
      </c>
      <c r="H129" s="38">
        <f t="shared" si="4"/>
        <v>486799.04757056775</v>
      </c>
      <c r="I129" s="42">
        <f t="shared" si="5"/>
        <v>734618.59451595042</v>
      </c>
    </row>
    <row r="130" spans="1:9" x14ac:dyDescent="0.2">
      <c r="A130" s="33" t="s">
        <v>160</v>
      </c>
      <c r="B130" s="34" t="s">
        <v>27</v>
      </c>
      <c r="C130" s="35">
        <v>4376433.9593231212</v>
      </c>
      <c r="D130" s="23">
        <v>44326</v>
      </c>
      <c r="E130" s="36">
        <v>854757</v>
      </c>
      <c r="F130" s="37">
        <f t="shared" si="3"/>
        <v>5.185801344709666E-2</v>
      </c>
      <c r="G130" s="38">
        <v>165774857</v>
      </c>
      <c r="H130" s="38">
        <f t="shared" si="4"/>
        <v>8596754.7634965256</v>
      </c>
      <c r="I130" s="42">
        <f t="shared" si="5"/>
        <v>12973188.722819647</v>
      </c>
    </row>
    <row r="131" spans="1:9" x14ac:dyDescent="0.2">
      <c r="A131" s="33" t="s">
        <v>161</v>
      </c>
      <c r="B131" s="34" t="s">
        <v>33</v>
      </c>
      <c r="C131" s="35">
        <v>137732.37768478441</v>
      </c>
      <c r="D131" s="23">
        <v>1395</v>
      </c>
      <c r="E131" s="36">
        <v>180333</v>
      </c>
      <c r="F131" s="37">
        <f t="shared" ref="F131:F148" si="6">D131/E131</f>
        <v>7.7356889753955179E-3</v>
      </c>
      <c r="G131" s="38">
        <v>34974475</v>
      </c>
      <c r="H131" s="38">
        <f t="shared" ref="H131:H148" si="7">F131*G131</f>
        <v>270551.66067774617</v>
      </c>
      <c r="I131" s="42">
        <f t="shared" ref="I131:I148" si="8">C131+H131</f>
        <v>408284.03836253058</v>
      </c>
    </row>
    <row r="132" spans="1:9" x14ac:dyDescent="0.2">
      <c r="A132" s="33" t="s">
        <v>162</v>
      </c>
      <c r="B132" s="34" t="s">
        <v>33</v>
      </c>
      <c r="C132" s="35">
        <v>338456.33742182149</v>
      </c>
      <c r="D132" s="23">
        <v>3428</v>
      </c>
      <c r="E132" s="36">
        <v>180333</v>
      </c>
      <c r="F132" s="37">
        <f t="shared" si="6"/>
        <v>1.9009277281473717E-2</v>
      </c>
      <c r="G132" s="38">
        <v>34974475</v>
      </c>
      <c r="H132" s="38">
        <f t="shared" si="7"/>
        <v>664839.49304897047</v>
      </c>
      <c r="I132" s="42">
        <f t="shared" si="8"/>
        <v>1003295.830470792</v>
      </c>
    </row>
    <row r="133" spans="1:9" x14ac:dyDescent="0.2">
      <c r="A133" s="33" t="s">
        <v>163</v>
      </c>
      <c r="B133" s="34" t="s">
        <v>43</v>
      </c>
      <c r="C133" s="35">
        <v>1850846.7039992607</v>
      </c>
      <c r="D133" s="23">
        <v>18746</v>
      </c>
      <c r="E133" s="36">
        <v>265206</v>
      </c>
      <c r="F133" s="37">
        <f t="shared" si="6"/>
        <v>7.0684675309005074E-2</v>
      </c>
      <c r="G133" s="38">
        <v>51435071</v>
      </c>
      <c r="H133" s="38">
        <f t="shared" si="7"/>
        <v>3635671.2931306227</v>
      </c>
      <c r="I133" s="42">
        <f t="shared" si="8"/>
        <v>5486517.9971298836</v>
      </c>
    </row>
    <row r="134" spans="1:9" x14ac:dyDescent="0.2">
      <c r="A134" s="33" t="s">
        <v>164</v>
      </c>
      <c r="B134" s="34" t="s">
        <v>33</v>
      </c>
      <c r="C134" s="35">
        <v>2130458.2406324577</v>
      </c>
      <c r="D134" s="23">
        <v>21578</v>
      </c>
      <c r="E134" s="36">
        <v>180333</v>
      </c>
      <c r="F134" s="37">
        <f t="shared" si="6"/>
        <v>0.11965641341296379</v>
      </c>
      <c r="G134" s="38">
        <v>34974475</v>
      </c>
      <c r="H134" s="38">
        <f t="shared" si="7"/>
        <v>4184920.2395013669</v>
      </c>
      <c r="I134" s="42">
        <f t="shared" si="8"/>
        <v>6315378.4801338241</v>
      </c>
    </row>
    <row r="135" spans="1:9" x14ac:dyDescent="0.2">
      <c r="A135" s="33" t="s">
        <v>165</v>
      </c>
      <c r="B135" s="34" t="s">
        <v>55</v>
      </c>
      <c r="C135" s="35">
        <v>678196.20237762306</v>
      </c>
      <c r="D135" s="23">
        <v>6869</v>
      </c>
      <c r="E135" s="36">
        <v>162436</v>
      </c>
      <c r="F135" s="37">
        <f t="shared" si="6"/>
        <v>4.2287423970055901E-2</v>
      </c>
      <c r="G135" s="38">
        <v>31503462</v>
      </c>
      <c r="H135" s="38">
        <f t="shared" si="7"/>
        <v>1332200.2541185452</v>
      </c>
      <c r="I135" s="42">
        <f t="shared" si="8"/>
        <v>2010396.4564961684</v>
      </c>
    </row>
    <row r="136" spans="1:9" x14ac:dyDescent="0.2">
      <c r="A136" s="33" t="s">
        <v>166</v>
      </c>
      <c r="B136" s="34" t="s">
        <v>38</v>
      </c>
      <c r="C136" s="35">
        <v>1012209.5598741289</v>
      </c>
      <c r="D136" s="23">
        <v>10252</v>
      </c>
      <c r="E136" s="36">
        <v>943332</v>
      </c>
      <c r="F136" s="37">
        <f t="shared" si="6"/>
        <v>1.0867859883900896E-2</v>
      </c>
      <c r="G136" s="38">
        <v>182953432</v>
      </c>
      <c r="H136" s="38">
        <f t="shared" si="7"/>
        <v>1988312.2642547905</v>
      </c>
      <c r="I136" s="42">
        <f t="shared" si="8"/>
        <v>3000521.8241289193</v>
      </c>
    </row>
    <row r="137" spans="1:9" x14ac:dyDescent="0.2">
      <c r="A137" s="33" t="s">
        <v>167</v>
      </c>
      <c r="B137" s="34" t="s">
        <v>38</v>
      </c>
      <c r="C137" s="35">
        <v>2812998.690048167</v>
      </c>
      <c r="D137" s="23">
        <v>28491</v>
      </c>
      <c r="E137" s="36">
        <v>943332</v>
      </c>
      <c r="F137" s="37">
        <f t="shared" si="6"/>
        <v>3.020251618730203E-2</v>
      </c>
      <c r="G137" s="38">
        <v>182953432</v>
      </c>
      <c r="H137" s="38">
        <f t="shared" si="7"/>
        <v>5525653.991502461</v>
      </c>
      <c r="I137" s="42">
        <f t="shared" si="8"/>
        <v>8338652.6815506276</v>
      </c>
    </row>
    <row r="138" spans="1:9" x14ac:dyDescent="0.2">
      <c r="A138" s="33" t="s">
        <v>168</v>
      </c>
      <c r="B138" s="34" t="s">
        <v>31</v>
      </c>
      <c r="C138" s="35">
        <v>2567844.9310579738</v>
      </c>
      <c r="D138" s="23">
        <v>26008</v>
      </c>
      <c r="E138" s="36">
        <v>891720</v>
      </c>
      <c r="F138" s="37">
        <f t="shared" si="6"/>
        <v>2.9166105952541155E-2</v>
      </c>
      <c r="G138" s="38">
        <v>172943603</v>
      </c>
      <c r="H138" s="38">
        <f t="shared" si="7"/>
        <v>5044091.4489122145</v>
      </c>
      <c r="I138" s="42">
        <f t="shared" si="8"/>
        <v>7611936.3799701883</v>
      </c>
    </row>
    <row r="139" spans="1:9" x14ac:dyDescent="0.2">
      <c r="A139" s="33" t="s">
        <v>169</v>
      </c>
      <c r="B139" s="34" t="s">
        <v>25</v>
      </c>
      <c r="C139" s="35">
        <v>578969.65071224072</v>
      </c>
      <c r="D139" s="23">
        <v>5864</v>
      </c>
      <c r="E139" s="36">
        <v>150721</v>
      </c>
      <c r="F139" s="37">
        <f t="shared" si="6"/>
        <v>3.8906323604540841E-2</v>
      </c>
      <c r="G139" s="38">
        <v>29231410</v>
      </c>
      <c r="H139" s="38">
        <f t="shared" si="7"/>
        <v>1137286.6968770111</v>
      </c>
      <c r="I139" s="42">
        <f t="shared" si="8"/>
        <v>1716256.3475892518</v>
      </c>
    </row>
    <row r="140" spans="1:9" x14ac:dyDescent="0.2">
      <c r="A140" s="33" t="s">
        <v>170</v>
      </c>
      <c r="B140" s="34" t="s">
        <v>38</v>
      </c>
      <c r="C140" s="35">
        <v>1811057.3504458787</v>
      </c>
      <c r="D140" s="23">
        <v>18343</v>
      </c>
      <c r="E140" s="36">
        <v>943332</v>
      </c>
      <c r="F140" s="37">
        <f t="shared" si="6"/>
        <v>1.9444903809051318E-2</v>
      </c>
      <c r="G140" s="38">
        <v>182953432</v>
      </c>
      <c r="H140" s="38">
        <f t="shared" si="7"/>
        <v>3557511.8867758112</v>
      </c>
      <c r="I140" s="42">
        <f t="shared" si="8"/>
        <v>5368569.2372216899</v>
      </c>
    </row>
    <row r="141" spans="1:9" x14ac:dyDescent="0.2">
      <c r="A141" s="33" t="s">
        <v>171</v>
      </c>
      <c r="B141" s="34" t="s">
        <v>33</v>
      </c>
      <c r="C141" s="35">
        <v>1046963.5361788201</v>
      </c>
      <c r="D141" s="23">
        <v>10604</v>
      </c>
      <c r="E141" s="36">
        <v>180333</v>
      </c>
      <c r="F141" s="37">
        <f t="shared" si="6"/>
        <v>5.8802326806519048E-2</v>
      </c>
      <c r="G141" s="38">
        <v>34974475</v>
      </c>
      <c r="H141" s="38">
        <f t="shared" si="7"/>
        <v>2056580.5088364303</v>
      </c>
      <c r="I141" s="42">
        <f t="shared" si="8"/>
        <v>3103544.0450152503</v>
      </c>
    </row>
    <row r="142" spans="1:9" x14ac:dyDescent="0.2">
      <c r="A142" s="33" t="s">
        <v>172</v>
      </c>
      <c r="B142" s="34" t="s">
        <v>29</v>
      </c>
      <c r="C142" s="35">
        <v>2424978.4432372688</v>
      </c>
      <c r="D142" s="23">
        <v>24561</v>
      </c>
      <c r="E142" s="36">
        <v>116782</v>
      </c>
      <c r="F142" s="37">
        <f t="shared" si="6"/>
        <v>0.21031494579644122</v>
      </c>
      <c r="G142" s="38">
        <v>22649150</v>
      </c>
      <c r="H142" s="38">
        <f t="shared" si="7"/>
        <v>4763454.7545854663</v>
      </c>
      <c r="I142" s="42">
        <f t="shared" si="8"/>
        <v>7188433.1978227347</v>
      </c>
    </row>
    <row r="143" spans="1:9" x14ac:dyDescent="0.2">
      <c r="A143" s="33" t="s">
        <v>173</v>
      </c>
      <c r="B143" s="34" t="s">
        <v>31</v>
      </c>
      <c r="C143" s="35">
        <v>1269112.5324446014</v>
      </c>
      <c r="D143" s="23">
        <v>28733</v>
      </c>
      <c r="E143" s="36">
        <v>891720</v>
      </c>
      <c r="F143" s="37">
        <f t="shared" si="6"/>
        <v>3.2221997936572017E-2</v>
      </c>
      <c r="G143" s="38">
        <v>172943603</v>
      </c>
      <c r="H143" s="38">
        <f t="shared" si="7"/>
        <v>5572588.4190093298</v>
      </c>
      <c r="I143" s="42">
        <f t="shared" si="8"/>
        <v>6841700.9514539316</v>
      </c>
    </row>
    <row r="144" spans="1:9" x14ac:dyDescent="0.2">
      <c r="A144" s="33" t="s">
        <v>174</v>
      </c>
      <c r="B144" s="34" t="s">
        <v>31</v>
      </c>
      <c r="C144" s="35">
        <v>2836892.048757642</v>
      </c>
      <c r="D144" s="23">
        <v>12854</v>
      </c>
      <c r="E144" s="36">
        <v>891720</v>
      </c>
      <c r="F144" s="37">
        <f t="shared" si="6"/>
        <v>1.4414838738617503E-2</v>
      </c>
      <c r="G144" s="38">
        <v>172943603</v>
      </c>
      <c r="H144" s="38">
        <f t="shared" si="7"/>
        <v>2492954.1481204862</v>
      </c>
      <c r="I144" s="42">
        <f t="shared" si="8"/>
        <v>5329846.1968781278</v>
      </c>
    </row>
    <row r="145" spans="1:9" x14ac:dyDescent="0.2">
      <c r="A145" s="33" t="s">
        <v>175</v>
      </c>
      <c r="B145" s="34" t="s">
        <v>27</v>
      </c>
      <c r="C145" s="35">
        <v>1637682.4004713397</v>
      </c>
      <c r="D145" s="23">
        <v>16587</v>
      </c>
      <c r="E145" s="36">
        <v>854757</v>
      </c>
      <c r="F145" s="37">
        <f t="shared" si="6"/>
        <v>1.9405515251703115E-2</v>
      </c>
      <c r="G145" s="38">
        <v>165774857</v>
      </c>
      <c r="H145" s="38">
        <f t="shared" si="7"/>
        <v>3216946.515862403</v>
      </c>
      <c r="I145" s="42">
        <f t="shared" si="8"/>
        <v>4854628.9163337424</v>
      </c>
    </row>
    <row r="146" spans="1:9" x14ac:dyDescent="0.2">
      <c r="A146" s="33" t="s">
        <v>176</v>
      </c>
      <c r="B146" s="34" t="s">
        <v>27</v>
      </c>
      <c r="C146" s="35">
        <v>863912.76325581619</v>
      </c>
      <c r="D146" s="23">
        <v>8750</v>
      </c>
      <c r="E146" s="36">
        <v>854757</v>
      </c>
      <c r="F146" s="37">
        <f t="shared" si="6"/>
        <v>1.0236827542798714E-2</v>
      </c>
      <c r="G146" s="38">
        <v>165774857</v>
      </c>
      <c r="H146" s="38">
        <f t="shared" si="7"/>
        <v>1697008.6220411183</v>
      </c>
      <c r="I146" s="42">
        <f t="shared" si="8"/>
        <v>2560921.3852969343</v>
      </c>
    </row>
    <row r="147" spans="1:9" x14ac:dyDescent="0.2">
      <c r="A147" s="33" t="s">
        <v>177</v>
      </c>
      <c r="B147" s="34" t="s">
        <v>33</v>
      </c>
      <c r="C147" s="35">
        <v>938159.89445220178</v>
      </c>
      <c r="D147" s="23">
        <v>9502</v>
      </c>
      <c r="E147" s="36">
        <v>180333</v>
      </c>
      <c r="F147" s="37">
        <f t="shared" si="6"/>
        <v>5.2691409780794417E-2</v>
      </c>
      <c r="G147" s="38">
        <v>34974475</v>
      </c>
      <c r="H147" s="38">
        <f t="shared" si="7"/>
        <v>1842854.3940931498</v>
      </c>
      <c r="I147" s="42">
        <f t="shared" si="8"/>
        <v>2781014.2885453515</v>
      </c>
    </row>
    <row r="148" spans="1:9" x14ac:dyDescent="0.2">
      <c r="A148" s="33" t="s">
        <v>178</v>
      </c>
      <c r="B148" s="34" t="s">
        <v>29</v>
      </c>
      <c r="C148" s="35">
        <v>775843.02784733754</v>
      </c>
      <c r="D148" s="24">
        <v>7858</v>
      </c>
      <c r="E148" s="36">
        <v>116782</v>
      </c>
      <c r="F148" s="37">
        <f t="shared" si="6"/>
        <v>6.7287766950386185E-2</v>
      </c>
      <c r="G148" s="38">
        <v>22649150</v>
      </c>
      <c r="H148" s="38">
        <f t="shared" si="7"/>
        <v>1524010.7268243392</v>
      </c>
      <c r="I148" s="42">
        <f t="shared" si="8"/>
        <v>2299853.754671677</v>
      </c>
    </row>
    <row r="149" spans="1:9" x14ac:dyDescent="0.2">
      <c r="B149" s="40" t="s">
        <v>351</v>
      </c>
      <c r="C149" s="41">
        <f>SUM(C2:C148)</f>
        <v>191247379.75500047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E7B1-3E86-4877-B804-A25BF2836B84}">
  <dimension ref="A1:D10"/>
  <sheetViews>
    <sheetView workbookViewId="0">
      <selection activeCell="A14" sqref="A14"/>
    </sheetView>
  </sheetViews>
  <sheetFormatPr baseColWidth="10" defaultColWidth="8.83203125" defaultRowHeight="15" x14ac:dyDescent="0.2"/>
  <cols>
    <col min="1" max="1" width="21.1640625" customWidth="1"/>
    <col min="2" max="2" width="17.1640625" style="5" customWidth="1"/>
  </cols>
  <sheetData>
    <row r="1" spans="1:4" x14ac:dyDescent="0.2">
      <c r="A1" s="1" t="s">
        <v>22</v>
      </c>
      <c r="B1" s="7" t="s">
        <v>23</v>
      </c>
    </row>
    <row r="2" spans="1:4" x14ac:dyDescent="0.2">
      <c r="A2" s="2" t="s">
        <v>38</v>
      </c>
      <c r="B2" s="4">
        <v>182953432.367798</v>
      </c>
    </row>
    <row r="3" spans="1:4" x14ac:dyDescent="0.2">
      <c r="A3" s="2" t="s">
        <v>31</v>
      </c>
      <c r="B3" s="4">
        <v>172943602.79415199</v>
      </c>
      <c r="C3" s="3"/>
      <c r="D3" t="s">
        <v>180</v>
      </c>
    </row>
    <row r="4" spans="1:4" x14ac:dyDescent="0.2">
      <c r="A4" s="2" t="s">
        <v>33</v>
      </c>
      <c r="B4" s="4">
        <v>34974474.860581502</v>
      </c>
    </row>
    <row r="5" spans="1:4" x14ac:dyDescent="0.2">
      <c r="A5" s="2" t="s">
        <v>55</v>
      </c>
      <c r="B5" s="4">
        <v>31503461.9201889</v>
      </c>
    </row>
    <row r="6" spans="1:4" x14ac:dyDescent="0.2">
      <c r="A6" s="2" t="s">
        <v>27</v>
      </c>
      <c r="B6" s="4">
        <v>165774856.56206101</v>
      </c>
    </row>
    <row r="7" spans="1:4" x14ac:dyDescent="0.2">
      <c r="A7" s="2" t="s">
        <v>43</v>
      </c>
      <c r="B7" s="4">
        <v>51435070.563210197</v>
      </c>
    </row>
    <row r="8" spans="1:4" x14ac:dyDescent="0.2">
      <c r="A8" s="2" t="s">
        <v>25</v>
      </c>
      <c r="B8" s="4">
        <v>29231409.811081201</v>
      </c>
    </row>
    <row r="9" spans="1:4" x14ac:dyDescent="0.2">
      <c r="A9" s="2" t="s">
        <v>29</v>
      </c>
      <c r="B9" s="4">
        <v>22649149.757218201</v>
      </c>
    </row>
    <row r="10" spans="1:4" x14ac:dyDescent="0.2">
      <c r="A10" s="1" t="s">
        <v>351</v>
      </c>
      <c r="B10" s="12">
        <f>SUM(B2:B9)</f>
        <v>691465458.63629115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EB21A-ADFA-489B-B1FE-FAF93739E496}">
  <dimension ref="A1:B168"/>
  <sheetViews>
    <sheetView topLeftCell="A91" workbookViewId="0">
      <selection activeCell="B96" sqref="B96"/>
    </sheetView>
  </sheetViews>
  <sheetFormatPr baseColWidth="10" defaultColWidth="8.83203125" defaultRowHeight="15" x14ac:dyDescent="0.2"/>
  <cols>
    <col min="1" max="1" width="30.5" customWidth="1"/>
    <col min="2" max="2" width="19.33203125" style="10" customWidth="1"/>
  </cols>
  <sheetData>
    <row r="1" spans="1:2" x14ac:dyDescent="0.2">
      <c r="A1" s="6" t="s">
        <v>347</v>
      </c>
      <c r="B1" s="8" t="s">
        <v>348</v>
      </c>
    </row>
    <row r="2" spans="1:2" x14ac:dyDescent="0.2">
      <c r="A2" t="s">
        <v>181</v>
      </c>
      <c r="B2" s="9">
        <v>803000</v>
      </c>
    </row>
    <row r="3" spans="1:2" x14ac:dyDescent="0.2">
      <c r="A3" t="s">
        <v>182</v>
      </c>
      <c r="B3" s="9">
        <v>0</v>
      </c>
    </row>
    <row r="4" spans="1:2" x14ac:dyDescent="0.2">
      <c r="A4" t="s">
        <v>183</v>
      </c>
      <c r="B4" s="9">
        <v>7358000</v>
      </c>
    </row>
    <row r="5" spans="1:2" x14ac:dyDescent="0.2">
      <c r="A5" t="s">
        <v>184</v>
      </c>
      <c r="B5" s="9">
        <v>471000</v>
      </c>
    </row>
    <row r="6" spans="1:2" x14ac:dyDescent="0.2">
      <c r="A6" t="s">
        <v>185</v>
      </c>
      <c r="B6" s="9">
        <v>711000</v>
      </c>
    </row>
    <row r="7" spans="1:2" x14ac:dyDescent="0.2">
      <c r="A7" t="s">
        <v>186</v>
      </c>
      <c r="B7" s="9">
        <v>58000</v>
      </c>
    </row>
    <row r="8" spans="1:2" x14ac:dyDescent="0.2">
      <c r="A8" t="s">
        <v>187</v>
      </c>
      <c r="B8" s="9">
        <v>822000</v>
      </c>
    </row>
    <row r="9" spans="1:2" x14ac:dyDescent="0.2">
      <c r="A9" t="s">
        <v>188</v>
      </c>
      <c r="B9" s="9">
        <v>507000</v>
      </c>
    </row>
    <row r="10" spans="1:2" x14ac:dyDescent="0.2">
      <c r="A10" t="s">
        <v>189</v>
      </c>
      <c r="B10" s="9">
        <v>2902000</v>
      </c>
    </row>
    <row r="11" spans="1:2" x14ac:dyDescent="0.2">
      <c r="A11" t="s">
        <v>190</v>
      </c>
      <c r="B11" s="9">
        <v>3701000</v>
      </c>
    </row>
    <row r="12" spans="1:2" x14ac:dyDescent="0.2">
      <c r="A12" t="s">
        <v>191</v>
      </c>
      <c r="B12" s="9">
        <v>169000</v>
      </c>
    </row>
    <row r="13" spans="1:2" x14ac:dyDescent="0.2">
      <c r="A13" t="s">
        <v>192</v>
      </c>
      <c r="B13" s="9">
        <v>242000</v>
      </c>
    </row>
    <row r="14" spans="1:2" x14ac:dyDescent="0.2">
      <c r="A14" t="s">
        <v>193</v>
      </c>
      <c r="B14" s="9">
        <v>3690000</v>
      </c>
    </row>
    <row r="15" spans="1:2" x14ac:dyDescent="0.2">
      <c r="A15" t="s">
        <v>194</v>
      </c>
      <c r="B15" s="9">
        <v>127349000</v>
      </c>
    </row>
    <row r="16" spans="1:2" x14ac:dyDescent="0.2">
      <c r="A16" t="s">
        <v>195</v>
      </c>
      <c r="B16" s="9">
        <v>18865000</v>
      </c>
    </row>
    <row r="17" spans="1:2" x14ac:dyDescent="0.2">
      <c r="A17" t="s">
        <v>196</v>
      </c>
      <c r="B17" s="9">
        <v>886000</v>
      </c>
    </row>
    <row r="18" spans="1:2" x14ac:dyDescent="0.2">
      <c r="A18" t="s">
        <v>197</v>
      </c>
      <c r="B18" s="9">
        <v>1430000</v>
      </c>
    </row>
    <row r="19" spans="1:2" x14ac:dyDescent="0.2">
      <c r="A19" t="s">
        <v>198</v>
      </c>
      <c r="B19" s="9">
        <v>0</v>
      </c>
    </row>
    <row r="20" spans="1:2" x14ac:dyDescent="0.2">
      <c r="A20" t="s">
        <v>199</v>
      </c>
      <c r="B20" s="9">
        <v>842000</v>
      </c>
    </row>
    <row r="21" spans="1:2" x14ac:dyDescent="0.2">
      <c r="A21" t="s">
        <v>200</v>
      </c>
      <c r="B21" s="9">
        <v>396000</v>
      </c>
    </row>
    <row r="22" spans="1:2" x14ac:dyDescent="0.2">
      <c r="A22" t="s">
        <v>201</v>
      </c>
      <c r="B22" s="9">
        <v>211000</v>
      </c>
    </row>
    <row r="23" spans="1:2" x14ac:dyDescent="0.2">
      <c r="A23" t="s">
        <v>202</v>
      </c>
      <c r="B23" s="9">
        <v>857000</v>
      </c>
    </row>
    <row r="24" spans="1:2" x14ac:dyDescent="0.2">
      <c r="A24" t="s">
        <v>203</v>
      </c>
      <c r="B24" s="9">
        <v>183000</v>
      </c>
    </row>
    <row r="25" spans="1:2" x14ac:dyDescent="0.2">
      <c r="A25" t="s">
        <v>204</v>
      </c>
      <c r="B25" s="9">
        <v>1791000</v>
      </c>
    </row>
    <row r="26" spans="1:2" x14ac:dyDescent="0.2">
      <c r="A26" t="s">
        <v>205</v>
      </c>
      <c r="B26" s="9">
        <v>2395000</v>
      </c>
    </row>
    <row r="27" spans="1:2" x14ac:dyDescent="0.2">
      <c r="A27" t="s">
        <v>206</v>
      </c>
      <c r="B27" s="9">
        <v>0</v>
      </c>
    </row>
    <row r="28" spans="1:2" x14ac:dyDescent="0.2">
      <c r="A28" t="s">
        <v>207</v>
      </c>
      <c r="B28" s="9">
        <v>204000</v>
      </c>
    </row>
    <row r="29" spans="1:2" x14ac:dyDescent="0.2">
      <c r="A29" t="s">
        <v>208</v>
      </c>
      <c r="B29" s="9">
        <v>18000</v>
      </c>
    </row>
    <row r="30" spans="1:2" x14ac:dyDescent="0.2">
      <c r="A30" t="s">
        <v>209</v>
      </c>
      <c r="B30" s="9">
        <v>554000</v>
      </c>
    </row>
    <row r="31" spans="1:2" x14ac:dyDescent="0.2">
      <c r="A31" t="s">
        <v>210</v>
      </c>
      <c r="B31" s="9">
        <v>1260000</v>
      </c>
    </row>
    <row r="32" spans="1:2" x14ac:dyDescent="0.2">
      <c r="A32" t="s">
        <v>211</v>
      </c>
      <c r="B32" s="9">
        <v>27205000</v>
      </c>
    </row>
    <row r="33" spans="1:2" x14ac:dyDescent="0.2">
      <c r="A33" t="s">
        <v>212</v>
      </c>
      <c r="B33" s="9">
        <v>964000</v>
      </c>
    </row>
    <row r="34" spans="1:2" x14ac:dyDescent="0.2">
      <c r="A34" t="s">
        <v>213</v>
      </c>
      <c r="B34" s="9">
        <v>237000</v>
      </c>
    </row>
    <row r="35" spans="1:2" x14ac:dyDescent="0.2">
      <c r="A35" t="s">
        <v>214</v>
      </c>
      <c r="B35" s="9">
        <v>4233000</v>
      </c>
    </row>
    <row r="36" spans="1:2" x14ac:dyDescent="0.2">
      <c r="A36" t="s">
        <v>215</v>
      </c>
      <c r="B36" s="9">
        <v>550000</v>
      </c>
    </row>
    <row r="37" spans="1:2" x14ac:dyDescent="0.2">
      <c r="A37" t="s">
        <v>216</v>
      </c>
      <c r="B37" s="9">
        <v>268000</v>
      </c>
    </row>
    <row r="38" spans="1:2" x14ac:dyDescent="0.2">
      <c r="A38" t="s">
        <v>217</v>
      </c>
      <c r="B38" s="9">
        <v>530000</v>
      </c>
    </row>
    <row r="39" spans="1:2" x14ac:dyDescent="0.2">
      <c r="A39" t="s">
        <v>218</v>
      </c>
      <c r="B39" s="9">
        <v>22984000</v>
      </c>
    </row>
    <row r="40" spans="1:2" x14ac:dyDescent="0.2">
      <c r="A40" t="s">
        <v>219</v>
      </c>
      <c r="B40" s="9">
        <v>7020000</v>
      </c>
    </row>
    <row r="41" spans="1:2" x14ac:dyDescent="0.2">
      <c r="A41" t="s">
        <v>220</v>
      </c>
      <c r="B41" s="9">
        <v>1791000</v>
      </c>
    </row>
    <row r="42" spans="1:2" x14ac:dyDescent="0.2">
      <c r="A42" t="s">
        <v>221</v>
      </c>
      <c r="B42" s="9">
        <v>2276000</v>
      </c>
    </row>
    <row r="43" spans="1:2" x14ac:dyDescent="0.2">
      <c r="A43" t="s">
        <v>222</v>
      </c>
      <c r="B43" s="9">
        <v>0</v>
      </c>
    </row>
    <row r="44" spans="1:2" x14ac:dyDescent="0.2">
      <c r="A44" t="s">
        <v>223</v>
      </c>
      <c r="B44" s="9">
        <v>286000</v>
      </c>
    </row>
    <row r="45" spans="1:2" x14ac:dyDescent="0.2">
      <c r="A45" t="s">
        <v>224</v>
      </c>
      <c r="B45" s="9">
        <v>379000</v>
      </c>
    </row>
    <row r="46" spans="1:2" x14ac:dyDescent="0.2">
      <c r="A46" t="s">
        <v>225</v>
      </c>
      <c r="B46" s="9">
        <v>7482000</v>
      </c>
    </row>
    <row r="47" spans="1:2" x14ac:dyDescent="0.2">
      <c r="A47" t="s">
        <v>226</v>
      </c>
      <c r="B47" s="9">
        <v>122000</v>
      </c>
    </row>
    <row r="48" spans="1:2" x14ac:dyDescent="0.2">
      <c r="A48" t="s">
        <v>227</v>
      </c>
      <c r="B48" s="9">
        <v>2886000</v>
      </c>
    </row>
    <row r="49" spans="1:2" x14ac:dyDescent="0.2">
      <c r="A49" t="s">
        <v>228</v>
      </c>
      <c r="B49" s="9">
        <v>2546000</v>
      </c>
    </row>
    <row r="50" spans="1:2" x14ac:dyDescent="0.2">
      <c r="A50" t="s">
        <v>229</v>
      </c>
      <c r="B50" s="9">
        <v>173000</v>
      </c>
    </row>
    <row r="51" spans="1:2" x14ac:dyDescent="0.2">
      <c r="A51" t="s">
        <v>230</v>
      </c>
      <c r="B51" s="9">
        <v>1387000</v>
      </c>
    </row>
    <row r="52" spans="1:2" x14ac:dyDescent="0.2">
      <c r="A52" t="s">
        <v>231</v>
      </c>
      <c r="B52" s="9">
        <v>554000</v>
      </c>
    </row>
    <row r="53" spans="1:2" x14ac:dyDescent="0.2">
      <c r="A53" t="s">
        <v>232</v>
      </c>
      <c r="B53" s="9">
        <v>10215000</v>
      </c>
    </row>
    <row r="54" spans="1:2" x14ac:dyDescent="0.2">
      <c r="A54" t="s">
        <v>233</v>
      </c>
      <c r="B54" s="9">
        <v>2553000</v>
      </c>
    </row>
    <row r="55" spans="1:2" x14ac:dyDescent="0.2">
      <c r="A55" t="s">
        <v>234</v>
      </c>
      <c r="B55" s="9">
        <v>7088000</v>
      </c>
    </row>
    <row r="56" spans="1:2" x14ac:dyDescent="0.2">
      <c r="A56" t="s">
        <v>235</v>
      </c>
      <c r="B56" s="9">
        <v>921000</v>
      </c>
    </row>
    <row r="57" spans="1:2" x14ac:dyDescent="0.2">
      <c r="A57" t="s">
        <v>236</v>
      </c>
      <c r="B57" s="9">
        <v>10321000</v>
      </c>
    </row>
    <row r="58" spans="1:2" x14ac:dyDescent="0.2">
      <c r="A58" t="s">
        <v>237</v>
      </c>
      <c r="B58" s="9">
        <v>151000</v>
      </c>
    </row>
    <row r="59" spans="1:2" x14ac:dyDescent="0.2">
      <c r="A59" t="s">
        <v>238</v>
      </c>
      <c r="B59" s="9">
        <v>127312000</v>
      </c>
    </row>
    <row r="60" spans="1:2" x14ac:dyDescent="0.2">
      <c r="A60" t="s">
        <v>239</v>
      </c>
      <c r="B60" s="9">
        <v>248000</v>
      </c>
    </row>
    <row r="61" spans="1:2" x14ac:dyDescent="0.2">
      <c r="A61" t="s">
        <v>240</v>
      </c>
      <c r="B61" s="9">
        <v>163000</v>
      </c>
    </row>
    <row r="62" spans="1:2" x14ac:dyDescent="0.2">
      <c r="A62" t="s">
        <v>241</v>
      </c>
      <c r="B62" s="9">
        <v>173000</v>
      </c>
    </row>
    <row r="63" spans="1:2" x14ac:dyDescent="0.2">
      <c r="A63" t="s">
        <v>242</v>
      </c>
      <c r="B63" s="9">
        <v>3291000</v>
      </c>
    </row>
    <row r="64" spans="1:2" x14ac:dyDescent="0.2">
      <c r="A64" t="s">
        <v>243</v>
      </c>
      <c r="B64" s="9">
        <v>993000</v>
      </c>
    </row>
    <row r="65" spans="1:2" x14ac:dyDescent="0.2">
      <c r="A65" t="s">
        <v>244</v>
      </c>
      <c r="B65" s="9">
        <v>1845000</v>
      </c>
    </row>
    <row r="66" spans="1:2" x14ac:dyDescent="0.2">
      <c r="A66" t="s">
        <v>245</v>
      </c>
      <c r="B66" s="9">
        <v>442000</v>
      </c>
    </row>
    <row r="67" spans="1:2" x14ac:dyDescent="0.2">
      <c r="A67" t="s">
        <v>246</v>
      </c>
      <c r="B67" s="9">
        <v>313000</v>
      </c>
    </row>
    <row r="68" spans="1:2" x14ac:dyDescent="0.2">
      <c r="A68" t="s">
        <v>247</v>
      </c>
      <c r="B68" s="9">
        <v>892000</v>
      </c>
    </row>
    <row r="69" spans="1:2" x14ac:dyDescent="0.2">
      <c r="A69" t="s">
        <v>248</v>
      </c>
      <c r="B69" s="9">
        <v>17085000</v>
      </c>
    </row>
    <row r="70" spans="1:2" x14ac:dyDescent="0.2">
      <c r="A70" t="s">
        <v>249</v>
      </c>
      <c r="B70" s="9">
        <v>734000</v>
      </c>
    </row>
    <row r="71" spans="1:2" x14ac:dyDescent="0.2">
      <c r="A71" t="s">
        <v>250</v>
      </c>
      <c r="B71" s="9">
        <v>134000</v>
      </c>
    </row>
    <row r="72" spans="1:2" x14ac:dyDescent="0.2">
      <c r="A72" t="s">
        <v>251</v>
      </c>
      <c r="B72" s="9">
        <v>25323000</v>
      </c>
    </row>
    <row r="73" spans="1:2" x14ac:dyDescent="0.2">
      <c r="A73" t="s">
        <v>252</v>
      </c>
      <c r="B73" s="9">
        <v>8105000</v>
      </c>
    </row>
    <row r="74" spans="1:2" x14ac:dyDescent="0.2">
      <c r="A74" t="s">
        <v>253</v>
      </c>
      <c r="B74" s="9">
        <v>4790000</v>
      </c>
    </row>
    <row r="75" spans="1:2" x14ac:dyDescent="0.2">
      <c r="A75" t="s">
        <v>254</v>
      </c>
      <c r="B75" s="9">
        <v>1078000</v>
      </c>
    </row>
    <row r="76" spans="1:2" x14ac:dyDescent="0.2">
      <c r="A76" t="s">
        <v>255</v>
      </c>
      <c r="B76" s="9">
        <v>2535000</v>
      </c>
    </row>
    <row r="77" spans="1:2" x14ac:dyDescent="0.2">
      <c r="A77" t="s">
        <v>256</v>
      </c>
      <c r="B77" s="9">
        <v>8037000</v>
      </c>
    </row>
    <row r="78" spans="1:2" x14ac:dyDescent="0.2">
      <c r="A78" t="s">
        <v>257</v>
      </c>
      <c r="B78" s="9">
        <v>52494000</v>
      </c>
    </row>
    <row r="79" spans="1:2" x14ac:dyDescent="0.2">
      <c r="A79" t="s">
        <v>258</v>
      </c>
      <c r="B79" s="9">
        <v>1096000</v>
      </c>
    </row>
    <row r="80" spans="1:2" x14ac:dyDescent="0.2">
      <c r="A80" t="s">
        <v>259</v>
      </c>
      <c r="B80" s="9">
        <v>2859000</v>
      </c>
    </row>
    <row r="81" spans="1:2" x14ac:dyDescent="0.2">
      <c r="A81" t="s">
        <v>260</v>
      </c>
      <c r="B81" s="9">
        <v>121000</v>
      </c>
    </row>
    <row r="82" spans="1:2" x14ac:dyDescent="0.2">
      <c r="A82" t="s">
        <v>261</v>
      </c>
      <c r="B82" s="9">
        <v>90002000</v>
      </c>
    </row>
    <row r="83" spans="1:2" x14ac:dyDescent="0.2">
      <c r="A83" t="s">
        <v>262</v>
      </c>
      <c r="B83" s="9">
        <v>18493000</v>
      </c>
    </row>
    <row r="84" spans="1:2" x14ac:dyDescent="0.2">
      <c r="A84" t="s">
        <v>263</v>
      </c>
      <c r="B84" s="9">
        <v>2471000</v>
      </c>
    </row>
    <row r="85" spans="1:2" x14ac:dyDescent="0.2">
      <c r="A85" t="s">
        <v>264</v>
      </c>
      <c r="B85" s="9">
        <v>3140000</v>
      </c>
    </row>
    <row r="86" spans="1:2" x14ac:dyDescent="0.2">
      <c r="A86" t="s">
        <v>265</v>
      </c>
      <c r="B86" s="9">
        <v>1172000</v>
      </c>
    </row>
    <row r="87" spans="1:2" x14ac:dyDescent="0.2">
      <c r="A87" t="s">
        <v>266</v>
      </c>
      <c r="B87" s="9">
        <v>19000</v>
      </c>
    </row>
    <row r="88" spans="1:2" x14ac:dyDescent="0.2">
      <c r="A88" t="s">
        <v>267</v>
      </c>
      <c r="B88" s="9">
        <v>606000</v>
      </c>
    </row>
    <row r="89" spans="1:2" x14ac:dyDescent="0.2">
      <c r="A89" t="s">
        <v>268</v>
      </c>
      <c r="B89" s="9">
        <v>421000</v>
      </c>
    </row>
    <row r="90" spans="1:2" x14ac:dyDescent="0.2">
      <c r="A90" t="s">
        <v>269</v>
      </c>
      <c r="B90" s="9">
        <v>1985000</v>
      </c>
    </row>
    <row r="91" spans="1:2" x14ac:dyDescent="0.2">
      <c r="A91" t="s">
        <v>270</v>
      </c>
      <c r="B91" s="9">
        <v>507000</v>
      </c>
    </row>
    <row r="92" spans="1:2" x14ac:dyDescent="0.2">
      <c r="A92" t="s">
        <v>271</v>
      </c>
      <c r="B92" s="9">
        <v>27573000</v>
      </c>
    </row>
    <row r="93" spans="1:2" x14ac:dyDescent="0.2">
      <c r="A93" t="s">
        <v>272</v>
      </c>
      <c r="B93" s="9">
        <v>17239000</v>
      </c>
    </row>
    <row r="94" spans="1:2" x14ac:dyDescent="0.2">
      <c r="A94" t="s">
        <v>273</v>
      </c>
      <c r="B94" s="9">
        <v>831000</v>
      </c>
    </row>
    <row r="95" spans="1:2" x14ac:dyDescent="0.2">
      <c r="A95" t="s">
        <v>274</v>
      </c>
      <c r="B95" s="9">
        <v>303000</v>
      </c>
    </row>
    <row r="96" spans="1:2" x14ac:dyDescent="0.2">
      <c r="A96" t="s">
        <v>275</v>
      </c>
      <c r="B96" s="9">
        <v>553000</v>
      </c>
    </row>
    <row r="97" spans="1:2" x14ac:dyDescent="0.2">
      <c r="A97" t="s">
        <v>276</v>
      </c>
      <c r="B97" s="9">
        <v>3355000</v>
      </c>
    </row>
    <row r="98" spans="1:2" x14ac:dyDescent="0.2">
      <c r="A98" t="s">
        <v>277</v>
      </c>
      <c r="B98" s="9">
        <v>3474000</v>
      </c>
    </row>
    <row r="99" spans="1:2" x14ac:dyDescent="0.2">
      <c r="A99" t="s">
        <v>278</v>
      </c>
      <c r="B99" s="9">
        <v>1328000</v>
      </c>
    </row>
    <row r="100" spans="1:2" x14ac:dyDescent="0.2">
      <c r="A100" t="s">
        <v>279</v>
      </c>
      <c r="B100" s="9">
        <v>169000</v>
      </c>
    </row>
    <row r="101" spans="1:2" x14ac:dyDescent="0.2">
      <c r="A101" t="s">
        <v>280</v>
      </c>
      <c r="B101" s="9">
        <v>939000</v>
      </c>
    </row>
    <row r="102" spans="1:2" x14ac:dyDescent="0.2">
      <c r="A102" t="s">
        <v>281</v>
      </c>
      <c r="B102" s="9">
        <v>604000</v>
      </c>
    </row>
    <row r="103" spans="1:2" x14ac:dyDescent="0.2">
      <c r="A103" t="s">
        <v>282</v>
      </c>
      <c r="B103" s="9">
        <v>2927000</v>
      </c>
    </row>
    <row r="104" spans="1:2" x14ac:dyDescent="0.2">
      <c r="A104" t="s">
        <v>283</v>
      </c>
      <c r="B104" s="9">
        <v>332000</v>
      </c>
    </row>
    <row r="105" spans="1:2" x14ac:dyDescent="0.2">
      <c r="A105" t="s">
        <v>284</v>
      </c>
      <c r="B105" s="9">
        <v>233000</v>
      </c>
    </row>
    <row r="106" spans="1:2" x14ac:dyDescent="0.2">
      <c r="A106" t="s">
        <v>285</v>
      </c>
      <c r="B106" s="9">
        <v>659000</v>
      </c>
    </row>
    <row r="107" spans="1:2" x14ac:dyDescent="0.2">
      <c r="A107" t="s">
        <v>286</v>
      </c>
      <c r="B107" s="9">
        <v>239000</v>
      </c>
    </row>
    <row r="108" spans="1:2" x14ac:dyDescent="0.2">
      <c r="A108" t="s">
        <v>287</v>
      </c>
      <c r="B108" s="9">
        <v>472000</v>
      </c>
    </row>
    <row r="109" spans="1:2" x14ac:dyDescent="0.2">
      <c r="A109" t="s">
        <v>288</v>
      </c>
      <c r="B109" s="9">
        <v>496000</v>
      </c>
    </row>
    <row r="110" spans="1:2" x14ac:dyDescent="0.2">
      <c r="A110" t="s">
        <v>289</v>
      </c>
      <c r="B110" s="9">
        <v>1108000</v>
      </c>
    </row>
    <row r="111" spans="1:2" x14ac:dyDescent="0.2">
      <c r="A111" t="s">
        <v>290</v>
      </c>
      <c r="B111" s="9">
        <v>705000</v>
      </c>
    </row>
    <row r="112" spans="1:2" x14ac:dyDescent="0.2">
      <c r="A112" t="s">
        <v>291</v>
      </c>
      <c r="B112" s="9">
        <v>461000</v>
      </c>
    </row>
    <row r="113" spans="1:2" x14ac:dyDescent="0.2">
      <c r="A113" t="s">
        <v>292</v>
      </c>
      <c r="B113" s="9">
        <v>798000</v>
      </c>
    </row>
    <row r="114" spans="1:2" x14ac:dyDescent="0.2">
      <c r="A114" t="s">
        <v>293</v>
      </c>
      <c r="B114" s="9">
        <v>313000</v>
      </c>
    </row>
    <row r="115" spans="1:2" x14ac:dyDescent="0.2">
      <c r="A115" t="s">
        <v>294</v>
      </c>
      <c r="B115" s="9">
        <v>334000</v>
      </c>
    </row>
    <row r="116" spans="1:2" x14ac:dyDescent="0.2">
      <c r="A116" t="s">
        <v>295</v>
      </c>
      <c r="B116" s="9">
        <v>280000</v>
      </c>
    </row>
    <row r="117" spans="1:2" x14ac:dyDescent="0.2">
      <c r="A117" t="s">
        <v>296</v>
      </c>
      <c r="B117" s="9">
        <v>536000</v>
      </c>
    </row>
    <row r="118" spans="1:2" x14ac:dyDescent="0.2">
      <c r="A118" t="s">
        <v>297</v>
      </c>
      <c r="B118" s="9">
        <v>198000</v>
      </c>
    </row>
    <row r="119" spans="1:2" x14ac:dyDescent="0.2">
      <c r="A119" t="s">
        <v>298</v>
      </c>
      <c r="B119" s="9">
        <v>257000</v>
      </c>
    </row>
    <row r="120" spans="1:2" x14ac:dyDescent="0.2">
      <c r="A120" t="s">
        <v>299</v>
      </c>
      <c r="B120" s="9">
        <v>192000</v>
      </c>
    </row>
    <row r="121" spans="1:2" x14ac:dyDescent="0.2">
      <c r="A121" t="s">
        <v>300</v>
      </c>
      <c r="B121" s="9">
        <v>1003000</v>
      </c>
    </row>
    <row r="122" spans="1:2" x14ac:dyDescent="0.2">
      <c r="A122" t="s">
        <v>301</v>
      </c>
      <c r="B122" s="9">
        <v>889000</v>
      </c>
    </row>
    <row r="123" spans="1:2" x14ac:dyDescent="0.2">
      <c r="A123" t="s">
        <v>302</v>
      </c>
      <c r="B123" s="9">
        <v>181000</v>
      </c>
    </row>
    <row r="124" spans="1:2" x14ac:dyDescent="0.2">
      <c r="A124" t="s">
        <v>303</v>
      </c>
      <c r="B124" s="9">
        <v>58000</v>
      </c>
    </row>
    <row r="125" spans="1:2" x14ac:dyDescent="0.2">
      <c r="A125" t="s">
        <v>304</v>
      </c>
      <c r="B125" s="9">
        <v>151000</v>
      </c>
    </row>
    <row r="126" spans="1:2" x14ac:dyDescent="0.2">
      <c r="A126" t="s">
        <v>305</v>
      </c>
      <c r="B126" s="9">
        <v>2179000</v>
      </c>
    </row>
    <row r="127" spans="1:2" x14ac:dyDescent="0.2">
      <c r="A127" t="s">
        <v>306</v>
      </c>
      <c r="B127" s="9">
        <v>530000</v>
      </c>
    </row>
    <row r="128" spans="1:2" x14ac:dyDescent="0.2">
      <c r="A128" t="s">
        <v>307</v>
      </c>
      <c r="B128" s="9">
        <v>4898000</v>
      </c>
    </row>
    <row r="129" spans="1:2" x14ac:dyDescent="0.2">
      <c r="A129" t="s">
        <v>308</v>
      </c>
      <c r="B129" s="9">
        <v>169000</v>
      </c>
    </row>
    <row r="130" spans="1:2" x14ac:dyDescent="0.2">
      <c r="A130" t="s">
        <v>309</v>
      </c>
      <c r="B130" s="9">
        <v>991000</v>
      </c>
    </row>
    <row r="131" spans="1:2" x14ac:dyDescent="0.2">
      <c r="A131" t="s">
        <v>310</v>
      </c>
      <c r="B131" s="9">
        <v>356000</v>
      </c>
    </row>
    <row r="132" spans="1:2" x14ac:dyDescent="0.2">
      <c r="A132" t="s">
        <v>311</v>
      </c>
      <c r="B132" s="9">
        <v>1323000</v>
      </c>
    </row>
    <row r="133" spans="1:2" x14ac:dyDescent="0.2">
      <c r="A133" t="s">
        <v>312</v>
      </c>
      <c r="B133" s="9">
        <v>4143000</v>
      </c>
    </row>
    <row r="134" spans="1:2" x14ac:dyDescent="0.2">
      <c r="A134" t="s">
        <v>313</v>
      </c>
      <c r="B134" s="9">
        <v>780000</v>
      </c>
    </row>
    <row r="135" spans="1:2" x14ac:dyDescent="0.2">
      <c r="A135" t="s">
        <v>314</v>
      </c>
      <c r="B135" s="9">
        <v>1590000</v>
      </c>
    </row>
    <row r="136" spans="1:2" x14ac:dyDescent="0.2">
      <c r="A136" t="s">
        <v>315</v>
      </c>
      <c r="B136" s="9">
        <v>37280000</v>
      </c>
    </row>
    <row r="137" spans="1:2" x14ac:dyDescent="0.2">
      <c r="A137" t="s">
        <v>316</v>
      </c>
      <c r="B137" s="9">
        <v>658000</v>
      </c>
    </row>
    <row r="138" spans="1:2" x14ac:dyDescent="0.2">
      <c r="A138" t="s">
        <v>317</v>
      </c>
      <c r="B138" s="9">
        <v>2557000</v>
      </c>
    </row>
    <row r="139" spans="1:2" x14ac:dyDescent="0.2">
      <c r="A139" t="s">
        <v>318</v>
      </c>
      <c r="B139" s="9">
        <v>16512000</v>
      </c>
    </row>
    <row r="140" spans="1:2" x14ac:dyDescent="0.2">
      <c r="A140" t="s">
        <v>319</v>
      </c>
      <c r="B140" s="9">
        <v>1321000</v>
      </c>
    </row>
    <row r="141" spans="1:2" x14ac:dyDescent="0.2">
      <c r="A141" t="s">
        <v>320</v>
      </c>
      <c r="B141" s="9">
        <v>696000</v>
      </c>
    </row>
    <row r="142" spans="1:2" x14ac:dyDescent="0.2">
      <c r="A142" t="s">
        <v>321</v>
      </c>
      <c r="B142" s="9">
        <v>1083000</v>
      </c>
    </row>
    <row r="143" spans="1:2" x14ac:dyDescent="0.2">
      <c r="A143" t="s">
        <v>322</v>
      </c>
      <c r="B143" s="9">
        <v>461000</v>
      </c>
    </row>
    <row r="144" spans="1:2" x14ac:dyDescent="0.2">
      <c r="A144" t="s">
        <v>323</v>
      </c>
      <c r="B144" s="9">
        <v>6128000</v>
      </c>
    </row>
    <row r="145" spans="1:2" x14ac:dyDescent="0.2">
      <c r="A145" t="s">
        <v>324</v>
      </c>
      <c r="B145" s="9">
        <v>1807000</v>
      </c>
    </row>
    <row r="146" spans="1:2" x14ac:dyDescent="0.2">
      <c r="A146" t="s">
        <v>325</v>
      </c>
      <c r="B146" s="9">
        <v>0</v>
      </c>
    </row>
    <row r="147" spans="1:2" x14ac:dyDescent="0.2">
      <c r="A147" t="s">
        <v>326</v>
      </c>
      <c r="B147" s="9">
        <v>4423000</v>
      </c>
    </row>
    <row r="148" spans="1:2" x14ac:dyDescent="0.2">
      <c r="A148" t="s">
        <v>327</v>
      </c>
      <c r="B148" s="9">
        <v>356000</v>
      </c>
    </row>
    <row r="149" spans="1:2" x14ac:dyDescent="0.2">
      <c r="A149" t="s">
        <v>328</v>
      </c>
      <c r="B149" s="9">
        <v>4639000</v>
      </c>
    </row>
    <row r="150" spans="1:2" x14ac:dyDescent="0.2">
      <c r="A150" t="s">
        <v>329</v>
      </c>
      <c r="B150" s="9">
        <v>90324000</v>
      </c>
    </row>
    <row r="151" spans="1:2" x14ac:dyDescent="0.2">
      <c r="A151" t="s">
        <v>330</v>
      </c>
      <c r="B151" s="9">
        <v>2374000</v>
      </c>
    </row>
    <row r="152" spans="1:2" x14ac:dyDescent="0.2">
      <c r="A152" t="s">
        <v>331</v>
      </c>
      <c r="B152" s="9">
        <v>1769000</v>
      </c>
    </row>
    <row r="153" spans="1:2" x14ac:dyDescent="0.2">
      <c r="A153" t="s">
        <v>332</v>
      </c>
      <c r="B153" s="9">
        <v>10321000</v>
      </c>
    </row>
    <row r="154" spans="1:2" x14ac:dyDescent="0.2">
      <c r="A154" t="s">
        <v>333</v>
      </c>
      <c r="B154" s="9">
        <v>19851000</v>
      </c>
    </row>
    <row r="155" spans="1:2" x14ac:dyDescent="0.2">
      <c r="A155" t="s">
        <v>334</v>
      </c>
      <c r="B155" s="9">
        <v>734000</v>
      </c>
    </row>
    <row r="156" spans="1:2" x14ac:dyDescent="0.2">
      <c r="A156" t="s">
        <v>335</v>
      </c>
      <c r="B156" s="9">
        <v>525000</v>
      </c>
    </row>
    <row r="157" spans="1:2" x14ac:dyDescent="0.2">
      <c r="A157" t="s">
        <v>336</v>
      </c>
      <c r="B157" s="9">
        <v>1638000</v>
      </c>
    </row>
    <row r="158" spans="1:2" x14ac:dyDescent="0.2">
      <c r="A158" t="s">
        <v>337</v>
      </c>
      <c r="B158" s="9">
        <v>2632000</v>
      </c>
    </row>
    <row r="159" spans="1:2" x14ac:dyDescent="0.2">
      <c r="A159" t="s">
        <v>338</v>
      </c>
      <c r="B159" s="9">
        <v>604000</v>
      </c>
    </row>
    <row r="160" spans="1:2" x14ac:dyDescent="0.2">
      <c r="A160" t="s">
        <v>339</v>
      </c>
      <c r="B160" s="9">
        <v>863000</v>
      </c>
    </row>
    <row r="161" spans="1:2" x14ac:dyDescent="0.2">
      <c r="A161" t="s">
        <v>340</v>
      </c>
      <c r="B161" s="9">
        <v>1745000</v>
      </c>
    </row>
    <row r="162" spans="1:2" x14ac:dyDescent="0.2">
      <c r="A162" t="s">
        <v>341</v>
      </c>
      <c r="B162" s="9">
        <v>14074000</v>
      </c>
    </row>
    <row r="163" spans="1:2" x14ac:dyDescent="0.2">
      <c r="A163" t="s">
        <v>342</v>
      </c>
      <c r="B163" s="9">
        <v>5168000</v>
      </c>
    </row>
    <row r="164" spans="1:2" x14ac:dyDescent="0.2">
      <c r="A164" t="s">
        <v>343</v>
      </c>
      <c r="B164" s="9">
        <v>2417000</v>
      </c>
    </row>
    <row r="165" spans="1:2" x14ac:dyDescent="0.2">
      <c r="A165" t="s">
        <v>344</v>
      </c>
      <c r="B165" s="9">
        <v>1726000</v>
      </c>
    </row>
    <row r="166" spans="1:2" x14ac:dyDescent="0.2">
      <c r="A166" t="s">
        <v>345</v>
      </c>
      <c r="B166" s="9">
        <v>464000</v>
      </c>
    </row>
    <row r="167" spans="1:2" x14ac:dyDescent="0.2">
      <c r="A167" t="s">
        <v>346</v>
      </c>
      <c r="B167" s="9">
        <v>1353000</v>
      </c>
    </row>
    <row r="168" spans="1:2" x14ac:dyDescent="0.2">
      <c r="A168" s="6" t="s">
        <v>351</v>
      </c>
      <c r="B168" s="11">
        <f>SUM(B2:B167)</f>
        <v>995328000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Entitlement Cities</vt:lpstr>
      <vt:lpstr>Non-Entitlement </vt:lpstr>
      <vt:lpstr>County</vt:lpstr>
      <vt:lpstr>Education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Muszynski</dc:creator>
  <cp:lastModifiedBy>Microsoft Office User</cp:lastModifiedBy>
  <cp:lastPrinted>2021-04-19T14:28:21Z</cp:lastPrinted>
  <dcterms:created xsi:type="dcterms:W3CDTF">2021-02-28T00:16:23Z</dcterms:created>
  <dcterms:modified xsi:type="dcterms:W3CDTF">2021-05-21T14:02:40Z</dcterms:modified>
</cp:coreProperties>
</file>